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案件情報" sheetId="1" state="visible" r:id="rId1"/>
    <sheet xmlns:r="http://schemas.openxmlformats.org/officeDocument/2006/relationships" name="サマリー" sheetId="2" state="visible" r:id="rId2"/>
    <sheet xmlns:r="http://schemas.openxmlformats.org/officeDocument/2006/relationships" name="GPT_項目別比較" sheetId="3" state="visible" r:id="rId3"/>
    <sheet xmlns:r="http://schemas.openxmlformats.org/officeDocument/2006/relationships" name="Claude_項目別比較" sheetId="4" state="visible" r:id="rId4"/>
    <sheet xmlns:r="http://schemas.openxmlformats.org/officeDocument/2006/relationships" name="Grok_項目別比較" sheetId="5" state="visible" r:id="rId5"/>
    <sheet xmlns:r="http://schemas.openxmlformats.org/officeDocument/2006/relationships" name="改善機会" sheetId="6" state="visible" r:id="rId6"/>
    <sheet xmlns:r="http://schemas.openxmlformats.org/officeDocument/2006/relationships" name="X・評判リサーチ" sheetId="7" state="visible" r:id="rId7"/>
  </sheets>
  <definedNames>
    <definedName name="_xlnm.Print_Titles" localSheetId="2">'GPT_項目別比較'!$5:$6</definedName>
    <definedName name="_xlnm.Print_Titles" localSheetId="3">'Claude_項目別比較'!$5:$6</definedName>
    <definedName name="_xlnm.Print_Titles" localSheetId="4">'Grok_項目別比較'!$5:$6</definedName>
    <definedName name="_xlnm.Print_Titles" localSheetId="5">'改善機会'!$5:$5</definedName>
    <definedName name="_xlnm.Print_Titles" localSheetId="6">'X・評判リサーチ'!$5:$5</definedName>
    <definedName name="_xlnm.Print_Area" localSheetId="0">'案件情報'!A1:D23</definedName>
    <definedName name="_xlnm.Print_Area" localSheetId="1">'サマリー'!A1:O50</definedName>
    <definedName name="_xlnm.Print_Area" localSheetId="2">'GPT_項目別比較'!A1:S33</definedName>
    <definedName name="_xlnm.Print_Area" localSheetId="3">'Claude_項目別比較'!A1:S33</definedName>
    <definedName name="_xlnm.Print_Area" localSheetId="4">'Grok_項目別比較'!A1:S33</definedName>
    <definedName name="_xlnm.Print_Area" localSheetId="5">'改善機会'!A1:H11</definedName>
    <definedName name="_xlnm.Print_Area" localSheetId="6">'X・評判リサーチ'!A1:E11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4">
    <font>
      <name val="Calibri"/>
      <family val="2"/>
      <color theme="1"/>
      <sz val="11"/>
      <scheme val="minor"/>
    </font>
    <font>
      <name val="Meiryo UI"/>
      <b val="1"/>
      <color rgb="00FFFFFF"/>
      <sz val="16"/>
    </font>
    <font>
      <name val="Meiryo UI"/>
      <b val="1"/>
      <color rgb="00C0392B"/>
      <sz val="10"/>
    </font>
    <font>
      <name val="Meiryo UI"/>
      <b val="1"/>
      <color rgb="001F2937"/>
      <sz val="10"/>
    </font>
    <font>
      <name val="Meiryo UI"/>
      <color rgb="001D4ED8"/>
      <sz val="10"/>
    </font>
    <font>
      <name val="Meiryo UI"/>
      <b val="1"/>
      <color rgb="001F2A44"/>
      <sz val="12"/>
    </font>
    <font>
      <name val="Meiryo UI"/>
      <b val="1"/>
      <color rgb="00FFFFFF"/>
      <sz val="10"/>
    </font>
    <font>
      <name val="Meiryo UI"/>
      <color rgb="004B5563"/>
      <sz val="9.5"/>
    </font>
    <font>
      <name val="Meiryo UI"/>
      <color rgb="006B7280"/>
      <sz val="9"/>
    </font>
    <font>
      <name val="Meiryo UI"/>
      <color rgb="001F2937"/>
      <sz val="10"/>
    </font>
    <font>
      <name val="Meiryo UI"/>
      <color rgb="001F2937"/>
      <sz val="9"/>
    </font>
    <font>
      <name val="Meiryo UI"/>
      <b val="1"/>
      <color rgb="001F2937"/>
      <sz val="9"/>
    </font>
    <font>
      <name val="Meiryo UI"/>
      <color rgb="004B5563"/>
      <sz val="9"/>
    </font>
    <font>
      <name val="Meiryo UI"/>
      <b val="1"/>
      <color rgb="00FFFFFF"/>
      <sz val="12"/>
    </font>
    <font>
      <name val="Meiryo UI"/>
      <b val="1"/>
      <color rgb="002E9E5B"/>
      <sz val="12"/>
    </font>
    <font>
      <name val="Meiryo UI"/>
      <color rgb="006B7280"/>
      <sz val="8.5"/>
    </font>
    <font>
      <name val="Meiryo UI"/>
      <color rgb="006B7280"/>
      <sz val="10"/>
    </font>
    <font>
      <name val="Meiryo UI"/>
      <color rgb="001F2937"/>
      <sz val="12"/>
    </font>
    <font>
      <name val="Meiryo UI"/>
      <b val="1"/>
      <color rgb="00E8833A"/>
      <sz val="12"/>
    </font>
    <font>
      <name val="Meiryo UI"/>
      <b val="1"/>
      <color rgb="007B4FBF"/>
      <sz val="12"/>
    </font>
    <font>
      <name val="Meiryo UI"/>
      <color rgb="001F2937"/>
      <sz val="9.5"/>
    </font>
    <font>
      <name val="Meiryo UI"/>
      <b val="1"/>
      <color rgb="001F2937"/>
      <sz val="9.5"/>
    </font>
    <font>
      <name val="Meiryo UI"/>
      <b val="1"/>
      <color rgb="00FFFFFF"/>
      <sz val="9.5"/>
    </font>
    <font>
      <name val="Meiryo UI"/>
      <color rgb="001D4ED8"/>
      <sz val="9.5"/>
    </font>
  </fonts>
  <fills count="18">
    <fill>
      <patternFill/>
    </fill>
    <fill>
      <patternFill patternType="gray125"/>
    </fill>
    <fill>
      <patternFill patternType="solid">
        <fgColor rgb="001F2A44"/>
      </patternFill>
    </fill>
    <fill>
      <patternFill patternType="solid">
        <fgColor rgb="00FDECEA"/>
      </patternFill>
    </fill>
    <fill>
      <patternFill patternType="solid">
        <fgColor rgb="00F3F4F6"/>
      </patternFill>
    </fill>
    <fill>
      <patternFill patternType="solid">
        <fgColor rgb="00EEF2F8"/>
      </patternFill>
    </fill>
    <fill>
      <patternFill patternType="solid">
        <fgColor rgb="00FFFFFF"/>
      </patternFill>
    </fill>
    <fill>
      <patternFill patternType="solid">
        <fgColor rgb="002E9E5B"/>
      </patternFill>
    </fill>
    <fill>
      <patternFill patternType="solid">
        <fgColor rgb="00374151"/>
      </patternFill>
    </fill>
    <fill>
      <patternFill patternType="solid">
        <fgColor rgb="00E6F4EC"/>
      </patternFill>
    </fill>
    <fill>
      <patternFill patternType="solid">
        <fgColor rgb="00E8833A"/>
      </patternFill>
    </fill>
    <fill>
      <patternFill patternType="solid">
        <fgColor rgb="00FCEFE4"/>
      </patternFill>
    </fill>
    <fill>
      <patternFill patternType="solid">
        <fgColor rgb="007B4FBF"/>
      </patternFill>
    </fill>
    <fill>
      <patternFill patternType="solid">
        <fgColor rgb="00EFE8F8"/>
      </patternFill>
    </fill>
    <fill>
      <patternFill patternType="solid">
        <fgColor rgb="00C0392B"/>
      </patternFill>
    </fill>
    <fill>
      <patternFill patternType="solid">
        <fgColor rgb="00D98E04"/>
      </patternFill>
    </fill>
    <fill>
      <patternFill patternType="solid">
        <fgColor rgb="004B6584"/>
      </patternFill>
    </fill>
    <fill>
      <patternFill patternType="solid">
        <fgColor rgb="008A94A6"/>
      </patternFill>
    </fill>
  </fills>
  <borders count="8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 style="thin">
        <color rgb="00D1D5DB"/>
      </left>
      <right/>
      <top/>
      <bottom/>
      <diagonal/>
    </border>
    <border>
      <left style="thin">
        <color rgb="00D1D5DB"/>
      </left>
      <right style="thin">
        <color rgb="00D1D5DB"/>
      </right>
      <top/>
      <bottom/>
      <diagonal/>
    </border>
    <border>
      <left style="thin">
        <color rgb="00D1D5DB"/>
      </left>
      <right style="thin">
        <color rgb="00D1D5DB"/>
      </right>
      <top/>
      <bottom style="thin">
        <color rgb="00D1D5DB"/>
      </bottom>
      <diagonal/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6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3" borderId="0" applyAlignment="1" pivotButton="0" quotePrefix="0" xfId="0">
      <alignment vertical="center" indent="1"/>
    </xf>
    <xf numFmtId="0" fontId="0" fillId="3" borderId="0" pivotButton="0" quotePrefix="0" xfId="0"/>
    <xf numFmtId="0" fontId="3" fillId="4" borderId="1" applyAlignment="1" pivotButton="0" quotePrefix="0" xfId="0">
      <alignment vertical="center" indent="1"/>
    </xf>
    <xf numFmtId="0" fontId="4" fillId="0" borderId="1" applyAlignment="1" pivotButton="0" quotePrefix="0" xfId="0">
      <alignment vertical="center" indent="1"/>
    </xf>
    <xf numFmtId="0" fontId="0" fillId="0" borderId="1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center" wrapText="1" indent="1"/>
    </xf>
    <xf numFmtId="0" fontId="3" fillId="6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8" fillId="0" borderId="0" pivotButton="0" quotePrefix="0" xfId="0"/>
    <xf numFmtId="0" fontId="13" fillId="7" borderId="0" applyAlignment="1" pivotButton="0" quotePrefix="0" xfId="0">
      <alignment vertical="center" indent="1"/>
    </xf>
    <xf numFmtId="0" fontId="6" fillId="8" borderId="1" applyAlignment="1" pivotButton="0" quotePrefix="0" xfId="0">
      <alignment horizontal="center" vertical="center" wrapText="1"/>
    </xf>
    <xf numFmtId="0" fontId="3" fillId="9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6" fillId="0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center" vertical="center" wrapText="1"/>
    </xf>
    <xf numFmtId="0" fontId="9" fillId="9" borderId="1" applyAlignment="1" pivotButton="0" quotePrefix="0" xfId="0">
      <alignment horizontal="center" vertical="center" wrapText="1"/>
    </xf>
    <xf numFmtId="0" fontId="15" fillId="0" borderId="1" applyAlignment="1" pivotButton="0" quotePrefix="0" xfId="0">
      <alignment horizontal="center" vertical="center" wrapText="1"/>
    </xf>
    <xf numFmtId="0" fontId="0" fillId="9" borderId="1" pivotButton="0" quotePrefix="0" xfId="0"/>
    <xf numFmtId="0" fontId="17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10" fillId="0" borderId="1" applyAlignment="1" pivotButton="0" quotePrefix="0" xfId="0">
      <alignment horizontal="center" vertical="center" wrapText="1"/>
    </xf>
    <xf numFmtId="0" fontId="9" fillId="6" borderId="1" applyAlignment="1" pivotButton="0" quotePrefix="0" xfId="0">
      <alignment horizontal="center" vertical="center" wrapText="1"/>
    </xf>
    <xf numFmtId="0" fontId="0" fillId="6" borderId="1" pivotButton="0" quotePrefix="0" xfId="0"/>
    <xf numFmtId="0" fontId="13" fillId="10" borderId="0" applyAlignment="1" pivotButton="0" quotePrefix="0" xfId="0">
      <alignment vertical="center" indent="1"/>
    </xf>
    <xf numFmtId="0" fontId="3" fillId="11" borderId="1" applyAlignment="1" pivotButton="0" quotePrefix="0" xfId="0">
      <alignment horizontal="center" vertical="center" wrapText="1"/>
    </xf>
    <xf numFmtId="0" fontId="18" fillId="0" borderId="1" applyAlignment="1" pivotButton="0" quotePrefix="0" xfId="0">
      <alignment horizontal="center" vertical="center" wrapText="1"/>
    </xf>
    <xf numFmtId="0" fontId="9" fillId="11" borderId="1" applyAlignment="1" pivotButton="0" quotePrefix="0" xfId="0">
      <alignment horizontal="center" vertical="center" wrapText="1"/>
    </xf>
    <xf numFmtId="0" fontId="0" fillId="11" borderId="1" pivotButton="0" quotePrefix="0" xfId="0"/>
    <xf numFmtId="0" fontId="13" fillId="12" borderId="0" applyAlignment="1" pivotButton="0" quotePrefix="0" xfId="0">
      <alignment vertical="center" indent="1"/>
    </xf>
    <xf numFmtId="0" fontId="3" fillId="13" borderId="1" applyAlignment="1" pivotButton="0" quotePrefix="0" xfId="0">
      <alignment horizontal="center" vertical="center" wrapText="1"/>
    </xf>
    <xf numFmtId="0" fontId="19" fillId="0" borderId="1" applyAlignment="1" pivotButton="0" quotePrefix="0" xfId="0">
      <alignment horizontal="center" vertical="center" wrapText="1"/>
    </xf>
    <xf numFmtId="0" fontId="9" fillId="13" borderId="1" applyAlignment="1" pivotButton="0" quotePrefix="0" xfId="0">
      <alignment horizontal="center" vertical="center" wrapText="1"/>
    </xf>
    <xf numFmtId="0" fontId="0" fillId="13" borderId="1" pivotButton="0" quotePrefix="0" xfId="0"/>
    <xf numFmtId="0" fontId="6" fillId="7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center" wrapText="1"/>
    </xf>
    <xf numFmtId="0" fontId="4" fillId="0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 wrapText="1"/>
    </xf>
    <xf numFmtId="0" fontId="10" fillId="0" borderId="1" applyAlignment="1" pivotButton="0" quotePrefix="0" xfId="0">
      <alignment vertical="center" wrapText="1"/>
    </xf>
    <xf numFmtId="0" fontId="0" fillId="0" borderId="7" pivotButton="0" quotePrefix="0" xfId="0"/>
    <xf numFmtId="0" fontId="11" fillId="4" borderId="1" applyAlignment="1" pivotButton="0" quotePrefix="0" xfId="0">
      <alignment horizontal="center" vertical="center" wrapText="1"/>
    </xf>
    <xf numFmtId="0" fontId="12" fillId="4" borderId="1" applyAlignment="1" pivotButton="0" quotePrefix="0" xfId="0">
      <alignment horizontal="center" vertical="center" wrapText="1"/>
    </xf>
    <xf numFmtId="0" fontId="0" fillId="4" borderId="1" pivotButton="0" quotePrefix="0" xfId="0"/>
    <xf numFmtId="0" fontId="6" fillId="10" borderId="1" applyAlignment="1" pivotButton="0" quotePrefix="0" xfId="0">
      <alignment horizontal="center" vertical="center" wrapText="1"/>
    </xf>
    <xf numFmtId="0" fontId="6" fillId="12" borderId="1" applyAlignment="1" pivotButton="0" quotePrefix="0" xfId="0">
      <alignment horizontal="center" vertical="center" wrapText="1"/>
    </xf>
    <xf numFmtId="0" fontId="6" fillId="14" borderId="1" applyAlignment="1" pivotButton="0" quotePrefix="0" xfId="0">
      <alignment horizontal="center" vertical="center" wrapText="1"/>
    </xf>
    <xf numFmtId="0" fontId="20" fillId="0" borderId="1" applyAlignment="1" pivotButton="0" quotePrefix="0" xfId="0">
      <alignment vertical="top" wrapText="1"/>
    </xf>
    <xf numFmtId="0" fontId="6" fillId="15" borderId="1" applyAlignment="1" pivotButton="0" quotePrefix="0" xfId="0">
      <alignment horizontal="center" vertical="center" wrapText="1"/>
    </xf>
    <xf numFmtId="0" fontId="6" fillId="16" borderId="1" applyAlignment="1" pivotButton="0" quotePrefix="0" xfId="0">
      <alignment horizontal="center" vertical="center" wrapText="1"/>
    </xf>
    <xf numFmtId="0" fontId="21" fillId="0" borderId="1" applyAlignment="1" pivotButton="0" quotePrefix="0" xfId="0">
      <alignment horizontal="center" vertical="center" wrapText="1"/>
    </xf>
    <xf numFmtId="0" fontId="20" fillId="0" borderId="1" applyAlignment="1" pivotButton="0" quotePrefix="0" xfId="0">
      <alignment horizontal="center" vertical="center" wrapText="1"/>
    </xf>
    <xf numFmtId="0" fontId="22" fillId="7" borderId="1" applyAlignment="1" pivotButton="0" quotePrefix="0" xfId="0">
      <alignment horizontal="center" vertical="center" wrapText="1"/>
    </xf>
    <xf numFmtId="0" fontId="23" fillId="0" borderId="1" applyAlignment="1" pivotButton="0" quotePrefix="0" xfId="0">
      <alignment vertical="top" wrapText="1"/>
    </xf>
    <xf numFmtId="0" fontId="22" fillId="15" borderId="1" applyAlignment="1" pivotButton="0" quotePrefix="0" xfId="0">
      <alignment horizontal="center" vertical="center" wrapText="1"/>
    </xf>
    <xf numFmtId="0" fontId="22" fillId="17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4">
    <dxf>
      <font>
        <name val="Meiryo UI"/>
        <b val="1"/>
        <color rgb="00C0392B"/>
      </font>
    </dxf>
    <dxf>
      <font>
        <name val="Meiryo UI"/>
        <b val="1"/>
        <color rgb="001B7A43"/>
      </font>
    </dxf>
    <dxf>
      <font>
        <name val="Meiryo UI"/>
        <b val="1"/>
        <color rgb="00C0392B"/>
      </font>
      <fill>
        <patternFill patternType="solid">
          <fgColor rgb="00F8D7D3"/>
        </patternFill>
      </fill>
    </dxf>
    <dxf>
      <font>
        <name val="Meiryo UI"/>
        <b val="1"/>
        <color rgb="001B7A43"/>
      </font>
      <fill>
        <patternFill patternType="solid">
          <fgColor rgb="00D4EFD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GPT｜自社と競合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'サマリー'!A7</f>
              <strCache>
                <ptCount val="1"/>
                <pt idx="0">
                  <v>自社</v>
                </pt>
              </strCache>
            </strRef>
          </tx>
          <spPr>
            <a:solidFill xmlns:a="http://schemas.openxmlformats.org/drawingml/2006/main">
              <a:srgbClr val="1B6B3D"/>
            </a:solidFill>
            <a:ln xmlns:a="http://schemas.openxmlformats.org/drawingml/2006/main">
              <a:solidFill>
                <a:srgbClr val="1B6B3D"/>
              </a:solidFill>
              <a:prstDash val="solid"/>
            </a:ln>
          </spPr>
          <cat>
            <numRef>
              <f>'サマリー'!$B$6:$D$6</f>
            </numRef>
          </cat>
          <val>
            <numRef>
              <f>'サマリー'!$B$7:$D$7</f>
            </numRef>
          </val>
        </ser>
        <ser>
          <idx val="1"/>
          <order val="1"/>
          <tx>
            <strRef>
              <f>'サマリー'!A9</f>
              <strCache>
                <ptCount val="1"/>
                <pt idx="0">
                  <v>競合1</v>
                </pt>
              </strCache>
            </strRef>
          </tx>
          <spPr>
            <a:solidFill xmlns:a="http://schemas.openxmlformats.org/drawingml/2006/main">
              <a:srgbClr val="2E9E5B"/>
            </a:solidFill>
            <a:ln xmlns:a="http://schemas.openxmlformats.org/drawingml/2006/main">
              <a:solidFill>
                <a:srgbClr val="2E9E5B"/>
              </a:solidFill>
              <a:prstDash val="solid"/>
            </a:ln>
          </spPr>
          <cat>
            <numRef>
              <f>'サマリー'!$B$6:$D$6</f>
            </numRef>
          </cat>
          <val>
            <numRef>
              <f>'サマリー'!$B$9:$D$9</f>
            </numRef>
          </val>
        </ser>
        <ser>
          <idx val="2"/>
          <order val="2"/>
          <tx>
            <strRef>
              <f>'サマリー'!A11</f>
              <strCache>
                <ptCount val="1"/>
                <pt idx="0">
                  <v>競合2</v>
                </pt>
              </strCache>
            </strRef>
          </tx>
          <spPr>
            <a:solidFill xmlns:a="http://schemas.openxmlformats.org/drawingml/2006/main">
              <a:srgbClr val="7CC49A"/>
            </a:solidFill>
            <a:ln xmlns:a="http://schemas.openxmlformats.org/drawingml/2006/main">
              <a:solidFill>
                <a:srgbClr val="7CC49A"/>
              </a:solidFill>
              <a:prstDash val="solid"/>
            </a:ln>
          </spPr>
          <cat>
            <numRef>
              <f>'サマリー'!$B$6:$D$6</f>
            </numRef>
          </cat>
          <val>
            <numRef>
              <f>'サマリー'!$B$11:$D$11</f>
            </numRef>
          </val>
        </ser>
        <ser>
          <idx val="3"/>
          <order val="3"/>
          <tx>
            <strRef>
              <f>'サマリー'!A13</f>
              <strCache>
                <ptCount val="1"/>
                <pt idx="0">
                  <v>競合3</v>
                </pt>
              </strCache>
            </strRef>
          </tx>
          <spPr>
            <a:solidFill xmlns:a="http://schemas.openxmlformats.org/drawingml/2006/main">
              <a:srgbClr val="BFE3CD"/>
            </a:solidFill>
            <a:ln xmlns:a="http://schemas.openxmlformats.org/drawingml/2006/main">
              <a:solidFill>
                <a:srgbClr val="BFE3CD"/>
              </a:solidFill>
              <a:prstDash val="solid"/>
            </a:ln>
          </spPr>
          <cat>
            <numRef>
              <f>'サマリー'!$B$6:$D$6</f>
            </numRef>
          </cat>
          <val>
            <numRef>
              <f>'サマリー'!$B$13:$D$13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ax val="250"/>
          <min val="0"/>
        </scaling>
        <delete val="0"/>
        <axPos val="l"/>
        <majorGridlines/>
        <majorTickMark val="none"/>
        <minorTickMark val="none"/>
        <crossAx val="10"/>
        <majorUnit val="50"/>
      </valAx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Claude｜自社と競合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'サマリー'!A22</f>
              <strCache>
                <ptCount val="1"/>
                <pt idx="0">
                  <v>自社</v>
                </pt>
              </strCache>
            </strRef>
          </tx>
          <spPr>
            <a:solidFill xmlns:a="http://schemas.openxmlformats.org/drawingml/2006/main">
              <a:srgbClr val="A9551B"/>
            </a:solidFill>
            <a:ln xmlns:a="http://schemas.openxmlformats.org/drawingml/2006/main">
              <a:solidFill>
                <a:srgbClr val="A9551B"/>
              </a:solidFill>
              <a:prstDash val="solid"/>
            </a:ln>
          </spPr>
          <cat>
            <numRef>
              <f>'サマリー'!$B$21:$D$21</f>
            </numRef>
          </cat>
          <val>
            <numRef>
              <f>'サマリー'!$B$22:$D$22</f>
            </numRef>
          </val>
        </ser>
        <ser>
          <idx val="1"/>
          <order val="1"/>
          <tx>
            <strRef>
              <f>'サマリー'!A24</f>
              <strCache>
                <ptCount val="1"/>
                <pt idx="0">
                  <v>競合1</v>
                </pt>
              </strCache>
            </strRef>
          </tx>
          <spPr>
            <a:solidFill xmlns:a="http://schemas.openxmlformats.org/drawingml/2006/main">
              <a:srgbClr val="E8833A"/>
            </a:solidFill>
            <a:ln xmlns:a="http://schemas.openxmlformats.org/drawingml/2006/main">
              <a:solidFill>
                <a:srgbClr val="E8833A"/>
              </a:solidFill>
              <a:prstDash val="solid"/>
            </a:ln>
          </spPr>
          <cat>
            <numRef>
              <f>'サマリー'!$B$21:$D$21</f>
            </numRef>
          </cat>
          <val>
            <numRef>
              <f>'サマリー'!$B$24:$D$24</f>
            </numRef>
          </val>
        </ser>
        <ser>
          <idx val="2"/>
          <order val="2"/>
          <tx>
            <strRef>
              <f>'サマリー'!A26</f>
              <strCache>
                <ptCount val="1"/>
                <pt idx="0">
                  <v>競合2</v>
                </pt>
              </strCache>
            </strRef>
          </tx>
          <spPr>
            <a:solidFill xmlns:a="http://schemas.openxmlformats.org/drawingml/2006/main">
              <a:srgbClr val="F2B385"/>
            </a:solidFill>
            <a:ln xmlns:a="http://schemas.openxmlformats.org/drawingml/2006/main">
              <a:solidFill>
                <a:srgbClr val="F2B385"/>
              </a:solidFill>
              <a:prstDash val="solid"/>
            </a:ln>
          </spPr>
          <cat>
            <numRef>
              <f>'サマリー'!$B$21:$D$21</f>
            </numRef>
          </cat>
          <val>
            <numRef>
              <f>'サマリー'!$B$26:$D$26</f>
            </numRef>
          </val>
        </ser>
        <ser>
          <idx val="3"/>
          <order val="3"/>
          <tx>
            <strRef>
              <f>'サマリー'!A28</f>
              <strCache>
                <ptCount val="1"/>
                <pt idx="0">
                  <v>競合3</v>
                </pt>
              </strCache>
            </strRef>
          </tx>
          <spPr>
            <a:solidFill xmlns:a="http://schemas.openxmlformats.org/drawingml/2006/main">
              <a:srgbClr val="F9DCC4"/>
            </a:solidFill>
            <a:ln xmlns:a="http://schemas.openxmlformats.org/drawingml/2006/main">
              <a:solidFill>
                <a:srgbClr val="F9DCC4"/>
              </a:solidFill>
              <a:prstDash val="solid"/>
            </a:ln>
          </spPr>
          <cat>
            <numRef>
              <f>'サマリー'!$B$21:$D$21</f>
            </numRef>
          </cat>
          <val>
            <numRef>
              <f>'サマリー'!$B$28:$D$28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ax val="250"/>
          <min val="0"/>
        </scaling>
        <delete val="0"/>
        <axPos val="l"/>
        <majorGridlines/>
        <majorTickMark val="none"/>
        <minorTickMark val="none"/>
        <crossAx val="10"/>
        <majorUnit val="50"/>
      </valAx>
    </plotArea>
    <legend>
      <legendPos val="b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Grok｜自社と競合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'サマリー'!A37</f>
              <strCache>
                <ptCount val="1"/>
                <pt idx="0">
                  <v>自社</v>
                </pt>
              </strCache>
            </strRef>
          </tx>
          <spPr>
            <a:solidFill xmlns:a="http://schemas.openxmlformats.org/drawingml/2006/main">
              <a:srgbClr val="4F2E86"/>
            </a:solidFill>
            <a:ln xmlns:a="http://schemas.openxmlformats.org/drawingml/2006/main">
              <a:solidFill>
                <a:srgbClr val="4F2E86"/>
              </a:solidFill>
              <a:prstDash val="solid"/>
            </a:ln>
          </spPr>
          <cat>
            <numRef>
              <f>'サマリー'!$B$36:$D$36</f>
            </numRef>
          </cat>
          <val>
            <numRef>
              <f>'サマリー'!$B$37:$D$37</f>
            </numRef>
          </val>
        </ser>
        <ser>
          <idx val="1"/>
          <order val="1"/>
          <tx>
            <strRef>
              <f>'サマリー'!A39</f>
              <strCache>
                <ptCount val="1"/>
                <pt idx="0">
                  <v>競合1</v>
                </pt>
              </strCache>
            </strRef>
          </tx>
          <spPr>
            <a:solidFill xmlns:a="http://schemas.openxmlformats.org/drawingml/2006/main">
              <a:srgbClr val="7B4FBF"/>
            </a:solidFill>
            <a:ln xmlns:a="http://schemas.openxmlformats.org/drawingml/2006/main">
              <a:solidFill>
                <a:srgbClr val="7B4FBF"/>
              </a:solidFill>
              <a:prstDash val="solid"/>
            </a:ln>
          </spPr>
          <cat>
            <numRef>
              <f>'サマリー'!$B$36:$D$36</f>
            </numRef>
          </cat>
          <val>
            <numRef>
              <f>'サマリー'!$B$39:$D$39</f>
            </numRef>
          </val>
        </ser>
        <ser>
          <idx val="2"/>
          <order val="2"/>
          <tx>
            <strRef>
              <f>'サマリー'!A41</f>
              <strCache>
                <ptCount val="1"/>
                <pt idx="0">
                  <v>競合2</v>
                </pt>
              </strCache>
            </strRef>
          </tx>
          <spPr>
            <a:solidFill xmlns:a="http://schemas.openxmlformats.org/drawingml/2006/main">
              <a:srgbClr val="AE92DA"/>
            </a:solidFill>
            <a:ln xmlns:a="http://schemas.openxmlformats.org/drawingml/2006/main">
              <a:solidFill>
                <a:srgbClr val="AE92DA"/>
              </a:solidFill>
              <a:prstDash val="solid"/>
            </a:ln>
          </spPr>
          <cat>
            <numRef>
              <f>'サマリー'!$B$36:$D$36</f>
            </numRef>
          </cat>
          <val>
            <numRef>
              <f>'サマリー'!$B$41:$D$41</f>
            </numRef>
          </val>
        </ser>
        <ser>
          <idx val="3"/>
          <order val="3"/>
          <tx>
            <strRef>
              <f>'サマリー'!A43</f>
              <strCache>
                <ptCount val="1"/>
                <pt idx="0">
                  <v>競合3</v>
                </pt>
              </strCache>
            </strRef>
          </tx>
          <spPr>
            <a:solidFill xmlns:a="http://schemas.openxmlformats.org/drawingml/2006/main">
              <a:srgbClr val="D8CBEE"/>
            </a:solidFill>
            <a:ln xmlns:a="http://schemas.openxmlformats.org/drawingml/2006/main">
              <a:solidFill>
                <a:srgbClr val="D8CBEE"/>
              </a:solidFill>
              <a:prstDash val="solid"/>
            </a:ln>
          </spPr>
          <cat>
            <numRef>
              <f>'サマリー'!$B$36:$D$36</f>
            </numRef>
          </cat>
          <val>
            <numRef>
              <f>'サマリー'!$B$43:$D$43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ax val="250"/>
          <min val="0"/>
        </scaling>
        <delete val="0"/>
        <axPos val="l"/>
        <majorGridlines/>
        <majorTickMark val="none"/>
        <minorTickMark val="none"/>
        <crossAx val="10"/>
        <majorUnit val="5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7</col>
      <colOff>0</colOff>
      <row>4</row>
      <rowOff>0</rowOff>
    </from>
    <ext cx="4680000" cy="2736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7</col>
      <colOff>0</colOff>
      <row>19</row>
      <rowOff>0</rowOff>
    </from>
    <ext cx="4680000" cy="2736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7</col>
      <colOff>0</colOff>
      <row>34</row>
      <rowOff>0</rowOff>
    </from>
    <ext cx="4680000" cy="2736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7.xml.rels><Relationships xmlns="http://schemas.openxmlformats.org/package/2006/relationships"><Relationship Type="http://schemas.openxmlformats.org/officeDocument/2006/relationships/hyperlink" Target="https://example.com/" TargetMode="External" Id="rId1"/><Relationship Type="http://schemas.openxmlformats.org/officeDocument/2006/relationships/hyperlink" Target="https://example.net/" TargetMode="External" Id="rId2"/><Relationship Type="http://schemas.openxmlformats.org/officeDocument/2006/relationships/hyperlink" Target="https://example.org/" TargetMode="External" Id="rId3"/><Relationship Type="http://schemas.openxmlformats.org/officeDocument/2006/relationships/hyperlink" Target="https://example.jp/" TargetMode="External" Id="rId4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30" customWidth="1" min="2" max="2"/>
    <col width="40" customWidth="1" min="3" max="3"/>
    <col width="30" customWidth="1" min="4" max="4"/>
  </cols>
  <sheetData>
    <row r="1" ht="32" customHeight="1">
      <c r="A1" s="1" t="inlineStr">
        <is>
          <t>競合比較 診断レポート｜案件情報</t>
        </is>
      </c>
      <c r="B1" s="2" t="n"/>
      <c r="C1" s="2" t="n"/>
      <c r="D1" s="2" t="n"/>
    </row>
    <row r="2" ht="20" customHeight="1">
      <c r="A2" s="3" t="inlineStr">
        <is>
          <t>【サンプル】見本用の仮データです。実在の診断結果ではありません。</t>
        </is>
      </c>
      <c r="B2" s="4" t="n"/>
      <c r="C2" s="4" t="n"/>
      <c r="D2" s="4" t="n"/>
    </row>
    <row r="4" ht="22" customHeight="1">
      <c r="A4" s="5" t="inlineStr">
        <is>
          <t>案件名</t>
        </is>
      </c>
      <c r="B4" s="6" t="inlineStr">
        <is>
          <t>Webサイト改善検討（サンプル）</t>
        </is>
      </c>
      <c r="C4" s="7" t="n"/>
      <c r="D4" s="7" t="n"/>
    </row>
    <row r="5" ht="22" customHeight="1">
      <c r="A5" s="5" t="inlineStr">
        <is>
          <t>クライアント名</t>
        </is>
      </c>
      <c r="B5" s="6" t="inlineStr">
        <is>
          <t>サンプル株式会社</t>
        </is>
      </c>
      <c r="C5" s="7" t="n"/>
      <c r="D5" s="7" t="n"/>
    </row>
    <row r="6" ht="22" customHeight="1">
      <c r="A6" s="5" t="inlineStr">
        <is>
          <t>代理店名</t>
        </is>
      </c>
      <c r="B6" s="6" t="inlineStr">
        <is>
          <t>（サンプル）</t>
        </is>
      </c>
      <c r="C6" s="7" t="n"/>
      <c r="D6" s="7" t="n"/>
    </row>
    <row r="7" ht="22" customHeight="1">
      <c r="A7" s="5" t="inlineStr">
        <is>
          <t>担当者</t>
        </is>
      </c>
      <c r="B7" s="6" t="inlineStr">
        <is>
          <t>（サンプル）</t>
        </is>
      </c>
      <c r="C7" s="7" t="n"/>
      <c r="D7" s="7" t="n"/>
    </row>
    <row r="8" ht="22" customHeight="1">
      <c r="A8" s="5" t="inlineStr">
        <is>
          <t>提出日</t>
        </is>
      </c>
      <c r="B8" s="6" t="inlineStr">
        <is>
          <t>2026-09-18</t>
        </is>
      </c>
      <c r="C8" s="7" t="n"/>
      <c r="D8" s="7" t="n"/>
    </row>
    <row r="9" ht="22" customHeight="1">
      <c r="A9" s="5" t="inlineStr">
        <is>
          <t>診断日</t>
        </is>
      </c>
      <c r="B9" s="6" t="inlineStr">
        <is>
          <t>2026-09-17</t>
        </is>
      </c>
      <c r="C9" s="7" t="n"/>
      <c r="D9" s="7" t="n"/>
    </row>
    <row r="10" ht="22" customHeight="1">
      <c r="A10" s="5" t="inlineStr">
        <is>
          <t>診断コース</t>
        </is>
      </c>
      <c r="B10" s="6" t="inlineStr">
        <is>
          <t>Standard</t>
        </is>
      </c>
      <c r="C10" s="7" t="n"/>
      <c r="D10" s="7" t="n"/>
    </row>
    <row r="11" ht="22" customHeight="1">
      <c r="A11" s="5" t="inlineStr">
        <is>
          <t>評価AI</t>
        </is>
      </c>
      <c r="B11" s="6" t="inlineStr">
        <is>
          <t>GPT・Claude・Grok（各AIが独立して評価）</t>
        </is>
      </c>
      <c r="C11" s="7" t="n"/>
      <c r="D11" s="7" t="n"/>
    </row>
    <row r="13">
      <c r="A13" s="8" t="inlineStr">
        <is>
          <t>診断対象</t>
        </is>
      </c>
    </row>
    <row r="14">
      <c r="A14" s="9" t="inlineStr">
        <is>
          <t>区分</t>
        </is>
      </c>
      <c r="B14" s="9" t="inlineStr">
        <is>
          <t>名称</t>
        </is>
      </c>
      <c r="C14" s="9" t="inlineStr">
        <is>
          <t>URL</t>
        </is>
      </c>
      <c r="D14" s="9" t="inlineStr">
        <is>
          <t>備考</t>
        </is>
      </c>
    </row>
    <row r="15" ht="22" customHeight="1">
      <c r="A15" s="10" t="inlineStr">
        <is>
          <t>自社</t>
        </is>
      </c>
      <c r="B15" s="11" t="inlineStr">
        <is>
          <t>サンプル株式会社</t>
        </is>
      </c>
      <c r="C15" s="11" t="inlineStr">
        <is>
          <t>https://example.com/</t>
        </is>
      </c>
      <c r="D15" s="11" t="inlineStr">
        <is>
          <t>診断対象ページ</t>
        </is>
      </c>
    </row>
    <row r="16" ht="22" customHeight="1">
      <c r="A16" s="12" t="inlineStr">
        <is>
          <t>競合1</t>
        </is>
      </c>
      <c r="B16" s="11" t="inlineStr">
        <is>
          <t>競合サンプルA社</t>
        </is>
      </c>
      <c r="C16" s="11" t="inlineStr">
        <is>
          <t>https://example.net/</t>
        </is>
      </c>
      <c r="D16" s="11" t="inlineStr"/>
    </row>
    <row r="17" ht="22" customHeight="1">
      <c r="A17" s="12" t="inlineStr">
        <is>
          <t>競合2</t>
        </is>
      </c>
      <c r="B17" s="11" t="inlineStr">
        <is>
          <t>競合サンプルB社</t>
        </is>
      </c>
      <c r="C17" s="11" t="inlineStr">
        <is>
          <t>https://example.org/</t>
        </is>
      </c>
      <c r="D17" s="11" t="inlineStr"/>
    </row>
    <row r="18" ht="22" customHeight="1">
      <c r="A18" s="12" t="inlineStr">
        <is>
          <t>競合3</t>
        </is>
      </c>
      <c r="B18" s="11" t="inlineStr">
        <is>
          <t>競合サンプルC社</t>
        </is>
      </c>
      <c r="C18" s="11" t="inlineStr">
        <is>
          <t>https://example.jp/</t>
        </is>
      </c>
      <c r="D18" s="11" t="inlineStr"/>
    </row>
    <row r="20">
      <c r="A20" s="13" t="inlineStr">
        <is>
          <t>※ 採点：各AIが25項目をSEO／GEO／AIOの観点で0〜10点評価（各観点250点満点）。</t>
        </is>
      </c>
    </row>
    <row r="21">
      <c r="A21" s="13" t="inlineStr">
        <is>
          <t>※ 比較：同じAIの評価の中で自社と競合を比べます。AIをまたいだ合算・平均・順位付けは行いません。</t>
        </is>
      </c>
    </row>
    <row r="22">
      <c r="A22" s="13" t="inlineStr">
        <is>
          <t>※ 青字のセルは入力項目です。点数を入力すると合計・差・判定・グラフが自動更新されます。</t>
        </is>
      </c>
    </row>
    <row r="23">
      <c r="A23" s="13" t="inlineStr">
        <is>
          <t>※ 本レポートは検索順位、生成AIでの掲載・引用、成果を保証するものではありません。</t>
        </is>
      </c>
    </row>
  </sheetData>
  <mergeCells count="12">
    <mergeCell ref="B10:D10"/>
    <mergeCell ref="B11:D11"/>
    <mergeCell ref="A23:D23"/>
    <mergeCell ref="B5:D5"/>
    <mergeCell ref="A22:D22"/>
    <mergeCell ref="B8:D8"/>
    <mergeCell ref="A20:D20"/>
    <mergeCell ref="B4:D4"/>
    <mergeCell ref="A21:D21"/>
    <mergeCell ref="B9:D9"/>
    <mergeCell ref="B7:D7"/>
    <mergeCell ref="B6:D6"/>
  </mergeCells>
  <pageMargins left="0.4" right="0.4" top="1" bottom="1" header="0.5" footer="0.5"/>
  <pageSetup orientation="landscape" paperSize="9" fitToHeight="0" fitToWidth="1"/>
  <headerFooter>
    <oddHeader/>
    <oddFooter>&amp;C&amp;P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O50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9" customWidth="1" min="4" max="4"/>
    <col width="20" customWidth="1" min="5" max="5"/>
    <col width="16" customWidth="1" min="6" max="6"/>
    <col width="2" customWidth="1" min="7" max="7"/>
  </cols>
  <sheetData>
    <row r="1" ht="32" customHeight="1">
      <c r="A1" s="1" t="inlineStr">
        <is>
          <t>競合比較サマリー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</row>
    <row r="2" ht="20" customHeight="1">
      <c r="A2" s="3" t="inlineStr">
        <is>
          <t>【サンプル】見本用の仮データです。実在の診断結果ではありません。</t>
        </is>
      </c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  <c r="L2" s="4" t="n"/>
      <c r="M2" s="4" t="n"/>
      <c r="N2" s="4" t="n"/>
      <c r="O2" s="4" t="n"/>
    </row>
    <row r="3">
      <c r="A3" s="14" t="inlineStr">
        <is>
          <t>同じAIの評価の中で自社と競合を比較（AIをまたいだ合算・平均・順位付けはしません）</t>
        </is>
      </c>
    </row>
    <row r="5" ht="24" customHeight="1">
      <c r="A5" s="15" t="inlineStr">
        <is>
          <t>GPT の評価</t>
        </is>
      </c>
    </row>
    <row r="6">
      <c r="A6" s="16" t="inlineStr"/>
      <c r="B6" s="16" t="inlineStr">
        <is>
          <t>SEO</t>
        </is>
      </c>
      <c r="C6" s="16" t="inlineStr">
        <is>
          <t>GEO</t>
        </is>
      </c>
      <c r="D6" s="16" t="inlineStr">
        <is>
          <t>AIO</t>
        </is>
      </c>
      <c r="E6" s="16" t="inlineStr">
        <is>
          <t>自社との差（3観点）</t>
        </is>
      </c>
      <c r="F6" s="16" t="inlineStr">
        <is>
          <t>判定</t>
        </is>
      </c>
    </row>
    <row r="7" ht="22" customHeight="1">
      <c r="A7" s="17" t="inlineStr">
        <is>
          <t>自社</t>
        </is>
      </c>
      <c r="B7" s="18">
        <f>'GPT_項目別比較'!C32</f>
        <v/>
      </c>
      <c r="C7" s="18">
        <f>'GPT_項目別比較'!H32</f>
        <v/>
      </c>
      <c r="D7" s="18">
        <f>'GPT_項目別比較'!M32</f>
        <v/>
      </c>
      <c r="E7" s="19" t="inlineStr">
        <is>
          <t>—</t>
        </is>
      </c>
      <c r="F7" s="20">
        <f>IF(MIN(B7-MAX(B9,B11,B13),C7-MAX(C9,C11,C13),D7-MAX(D9,D11,D13))&gt;=0,"全観点で最上位","競合に劣る観点あり")</f>
        <v/>
      </c>
    </row>
    <row r="8" ht="14" customHeight="1">
      <c r="A8" s="21" t="inlineStr"/>
      <c r="B8" s="22">
        <f>TEXT(B7/2.5,"0.0")&amp;"/100"</f>
        <v/>
      </c>
      <c r="C8" s="22">
        <f>TEXT(C7/2.5,"0.0")&amp;"/100"</f>
        <v/>
      </c>
      <c r="D8" s="22">
        <f>TEXT(D7/2.5,"0.0")&amp;"/100"</f>
        <v/>
      </c>
      <c r="E8" s="23" t="n"/>
      <c r="F8" s="23" t="n"/>
    </row>
    <row r="9" ht="22" customHeight="1">
      <c r="A9" s="12" t="inlineStr">
        <is>
          <t>競合1</t>
        </is>
      </c>
      <c r="B9" s="24">
        <f>'GPT_項目別比較'!D32</f>
        <v/>
      </c>
      <c r="C9" s="24">
        <f>'GPT_項目別比較'!I32</f>
        <v/>
      </c>
      <c r="D9" s="24">
        <f>'GPT_項目別比較'!N32</f>
        <v/>
      </c>
      <c r="E9" s="25">
        <f>TEXT(B7-B9,"+0;-0;0")&amp;" / "&amp;TEXT(C7-C9,"+0;-0;0")&amp;" / "&amp;TEXT(D7-D9,"+0;-0;0")</f>
        <v/>
      </c>
      <c r="F9" s="26">
        <f>IF(B7+C7+D7&gt;=B9+C9+D9,"自社が上回る","競合が上回る")</f>
        <v/>
      </c>
    </row>
    <row r="10" ht="14" customHeight="1">
      <c r="A10" s="27" t="inlineStr"/>
      <c r="B10" s="22">
        <f>TEXT(B9/2.5,"0.0")&amp;"/100"</f>
        <v/>
      </c>
      <c r="C10" s="22">
        <f>TEXT(C9/2.5,"0.0")&amp;"/100"</f>
        <v/>
      </c>
      <c r="D10" s="22">
        <f>TEXT(D9/2.5,"0.0")&amp;"/100"</f>
        <v/>
      </c>
      <c r="E10" s="28" t="n"/>
      <c r="F10" s="28" t="n"/>
    </row>
    <row r="11" ht="22" customHeight="1">
      <c r="A11" s="12" t="inlineStr">
        <is>
          <t>競合2</t>
        </is>
      </c>
      <c r="B11" s="24">
        <f>'GPT_項目別比較'!E32</f>
        <v/>
      </c>
      <c r="C11" s="24">
        <f>'GPT_項目別比較'!J32</f>
        <v/>
      </c>
      <c r="D11" s="24">
        <f>'GPT_項目別比較'!O32</f>
        <v/>
      </c>
      <c r="E11" s="25">
        <f>TEXT(B7-B11,"+0;-0;0")&amp;" / "&amp;TEXT(C7-C11,"+0;-0;0")&amp;" / "&amp;TEXT(D7-D11,"+0;-0;0")</f>
        <v/>
      </c>
      <c r="F11" s="26">
        <f>IF(B7+C7+D7&gt;=B11+C11+D11,"自社が上回る","競合が上回る")</f>
        <v/>
      </c>
    </row>
    <row r="12" ht="14" customHeight="1">
      <c r="A12" s="27" t="inlineStr"/>
      <c r="B12" s="22">
        <f>TEXT(B11/2.5,"0.0")&amp;"/100"</f>
        <v/>
      </c>
      <c r="C12" s="22">
        <f>TEXT(C11/2.5,"0.0")&amp;"/100"</f>
        <v/>
      </c>
      <c r="D12" s="22">
        <f>TEXT(D11/2.5,"0.0")&amp;"/100"</f>
        <v/>
      </c>
      <c r="E12" s="28" t="n"/>
      <c r="F12" s="28" t="n"/>
    </row>
    <row r="13" ht="22" customHeight="1">
      <c r="A13" s="12" t="inlineStr">
        <is>
          <t>競合3</t>
        </is>
      </c>
      <c r="B13" s="24">
        <f>'GPT_項目別比較'!F32</f>
        <v/>
      </c>
      <c r="C13" s="24">
        <f>'GPT_項目別比較'!K32</f>
        <v/>
      </c>
      <c r="D13" s="24">
        <f>'GPT_項目別比較'!P32</f>
        <v/>
      </c>
      <c r="E13" s="25">
        <f>TEXT(B7-B13,"+0;-0;0")&amp;" / "&amp;TEXT(C7-C13,"+0;-0;0")&amp;" / "&amp;TEXT(D7-D13,"+0;-0;0")</f>
        <v/>
      </c>
      <c r="F13" s="26">
        <f>IF(B7+C7+D7&gt;=B13+C13+D13,"自社が上回る","競合が上回る")</f>
        <v/>
      </c>
    </row>
    <row r="14" ht="14" customHeight="1">
      <c r="A14" s="27" t="inlineStr"/>
      <c r="B14" s="22">
        <f>TEXT(B13/2.5,"0.0")&amp;"/100"</f>
        <v/>
      </c>
      <c r="C14" s="22">
        <f>TEXT(C13/2.5,"0.0")&amp;"/100"</f>
        <v/>
      </c>
      <c r="D14" s="22">
        <f>TEXT(D13/2.5,"0.0")&amp;"/100"</f>
        <v/>
      </c>
      <c r="E14" s="28" t="n"/>
      <c r="F14" s="28" t="n"/>
    </row>
    <row r="20" ht="24" customHeight="1">
      <c r="A20" s="29" t="inlineStr">
        <is>
          <t>Claude の評価</t>
        </is>
      </c>
    </row>
    <row r="21">
      <c r="A21" s="16" t="inlineStr"/>
      <c r="B21" s="16" t="inlineStr">
        <is>
          <t>SEO</t>
        </is>
      </c>
      <c r="C21" s="16" t="inlineStr">
        <is>
          <t>GEO</t>
        </is>
      </c>
      <c r="D21" s="16" t="inlineStr">
        <is>
          <t>AIO</t>
        </is>
      </c>
      <c r="E21" s="16" t="inlineStr">
        <is>
          <t>自社との差（3観点）</t>
        </is>
      </c>
      <c r="F21" s="16" t="inlineStr">
        <is>
          <t>判定</t>
        </is>
      </c>
    </row>
    <row r="22" ht="22" customHeight="1">
      <c r="A22" s="30" t="inlineStr">
        <is>
          <t>自社</t>
        </is>
      </c>
      <c r="B22" s="31">
        <f>'Claude_項目別比較'!C32</f>
        <v/>
      </c>
      <c r="C22" s="31">
        <f>'Claude_項目別比較'!H32</f>
        <v/>
      </c>
      <c r="D22" s="31">
        <f>'Claude_項目別比較'!M32</f>
        <v/>
      </c>
      <c r="E22" s="19" t="inlineStr">
        <is>
          <t>—</t>
        </is>
      </c>
      <c r="F22" s="20">
        <f>IF(MIN(B22-MAX(B24,B26,B28),C22-MAX(C24,C26,C28),D22-MAX(D24,D26,D28))&gt;=0,"全観点で最上位","競合に劣る観点あり")</f>
        <v/>
      </c>
    </row>
    <row r="23" ht="14" customHeight="1">
      <c r="A23" s="32" t="inlineStr"/>
      <c r="B23" s="22">
        <f>TEXT(B22/2.5,"0.0")&amp;"/100"</f>
        <v/>
      </c>
      <c r="C23" s="22">
        <f>TEXT(C22/2.5,"0.0")&amp;"/100"</f>
        <v/>
      </c>
      <c r="D23" s="22">
        <f>TEXT(D22/2.5,"0.0")&amp;"/100"</f>
        <v/>
      </c>
      <c r="E23" s="33" t="n"/>
      <c r="F23" s="33" t="n"/>
    </row>
    <row r="24" ht="22" customHeight="1">
      <c r="A24" s="12" t="inlineStr">
        <is>
          <t>競合1</t>
        </is>
      </c>
      <c r="B24" s="24">
        <f>'Claude_項目別比較'!D32</f>
        <v/>
      </c>
      <c r="C24" s="24">
        <f>'Claude_項目別比較'!I32</f>
        <v/>
      </c>
      <c r="D24" s="24">
        <f>'Claude_項目別比較'!N32</f>
        <v/>
      </c>
      <c r="E24" s="25">
        <f>TEXT(B22-B24,"+0;-0;0")&amp;" / "&amp;TEXT(C22-C24,"+0;-0;0")&amp;" / "&amp;TEXT(D22-D24,"+0;-0;0")</f>
        <v/>
      </c>
      <c r="F24" s="26">
        <f>IF(B22+C22+D22&gt;=B24+C24+D24,"自社が上回る","競合が上回る")</f>
        <v/>
      </c>
    </row>
    <row r="25" ht="14" customHeight="1">
      <c r="A25" s="27" t="inlineStr"/>
      <c r="B25" s="22">
        <f>TEXT(B24/2.5,"0.0")&amp;"/100"</f>
        <v/>
      </c>
      <c r="C25" s="22">
        <f>TEXT(C24/2.5,"0.0")&amp;"/100"</f>
        <v/>
      </c>
      <c r="D25" s="22">
        <f>TEXT(D24/2.5,"0.0")&amp;"/100"</f>
        <v/>
      </c>
      <c r="E25" s="28" t="n"/>
      <c r="F25" s="28" t="n"/>
    </row>
    <row r="26" ht="22" customHeight="1">
      <c r="A26" s="12" t="inlineStr">
        <is>
          <t>競合2</t>
        </is>
      </c>
      <c r="B26" s="24">
        <f>'Claude_項目別比較'!E32</f>
        <v/>
      </c>
      <c r="C26" s="24">
        <f>'Claude_項目別比較'!J32</f>
        <v/>
      </c>
      <c r="D26" s="24">
        <f>'Claude_項目別比較'!O32</f>
        <v/>
      </c>
      <c r="E26" s="25">
        <f>TEXT(B22-B26,"+0;-0;0")&amp;" / "&amp;TEXT(C22-C26,"+0;-0;0")&amp;" / "&amp;TEXT(D22-D26,"+0;-0;0")</f>
        <v/>
      </c>
      <c r="F26" s="26">
        <f>IF(B22+C22+D22&gt;=B26+C26+D26,"自社が上回る","競合が上回る")</f>
        <v/>
      </c>
    </row>
    <row r="27" ht="14" customHeight="1">
      <c r="A27" s="27" t="inlineStr"/>
      <c r="B27" s="22">
        <f>TEXT(B26/2.5,"0.0")&amp;"/100"</f>
        <v/>
      </c>
      <c r="C27" s="22">
        <f>TEXT(C26/2.5,"0.0")&amp;"/100"</f>
        <v/>
      </c>
      <c r="D27" s="22">
        <f>TEXT(D26/2.5,"0.0")&amp;"/100"</f>
        <v/>
      </c>
      <c r="E27" s="28" t="n"/>
      <c r="F27" s="28" t="n"/>
    </row>
    <row r="28" ht="22" customHeight="1">
      <c r="A28" s="12" t="inlineStr">
        <is>
          <t>競合3</t>
        </is>
      </c>
      <c r="B28" s="24">
        <f>'Claude_項目別比較'!F32</f>
        <v/>
      </c>
      <c r="C28" s="24">
        <f>'Claude_項目別比較'!K32</f>
        <v/>
      </c>
      <c r="D28" s="24">
        <f>'Claude_項目別比較'!P32</f>
        <v/>
      </c>
      <c r="E28" s="25">
        <f>TEXT(B22-B28,"+0;-0;0")&amp;" / "&amp;TEXT(C22-C28,"+0;-0;0")&amp;" / "&amp;TEXT(D22-D28,"+0;-0;0")</f>
        <v/>
      </c>
      <c r="F28" s="26">
        <f>IF(B22+C22+D22&gt;=B28+C28+D28,"自社が上回る","競合が上回る")</f>
        <v/>
      </c>
    </row>
    <row r="29" ht="14" customHeight="1">
      <c r="A29" s="27" t="inlineStr"/>
      <c r="B29" s="22">
        <f>TEXT(B28/2.5,"0.0")&amp;"/100"</f>
        <v/>
      </c>
      <c r="C29" s="22">
        <f>TEXT(C28/2.5,"0.0")&amp;"/100"</f>
        <v/>
      </c>
      <c r="D29" s="22">
        <f>TEXT(D28/2.5,"0.0")&amp;"/100"</f>
        <v/>
      </c>
      <c r="E29" s="28" t="n"/>
      <c r="F29" s="28" t="n"/>
    </row>
    <row r="35" ht="24" customHeight="1">
      <c r="A35" s="34" t="inlineStr">
        <is>
          <t>Grok の評価</t>
        </is>
      </c>
    </row>
    <row r="36">
      <c r="A36" s="16" t="inlineStr"/>
      <c r="B36" s="16" t="inlineStr">
        <is>
          <t>SEO</t>
        </is>
      </c>
      <c r="C36" s="16" t="inlineStr">
        <is>
          <t>GEO</t>
        </is>
      </c>
      <c r="D36" s="16" t="inlineStr">
        <is>
          <t>AIO</t>
        </is>
      </c>
      <c r="E36" s="16" t="inlineStr">
        <is>
          <t>自社との差（3観点）</t>
        </is>
      </c>
      <c r="F36" s="16" t="inlineStr">
        <is>
          <t>判定</t>
        </is>
      </c>
    </row>
    <row r="37" ht="22" customHeight="1">
      <c r="A37" s="35" t="inlineStr">
        <is>
          <t>自社</t>
        </is>
      </c>
      <c r="B37" s="36">
        <f>'Grok_項目別比較'!C32</f>
        <v/>
      </c>
      <c r="C37" s="36">
        <f>'Grok_項目別比較'!H32</f>
        <v/>
      </c>
      <c r="D37" s="36">
        <f>'Grok_項目別比較'!M32</f>
        <v/>
      </c>
      <c r="E37" s="19" t="inlineStr">
        <is>
          <t>—</t>
        </is>
      </c>
      <c r="F37" s="20">
        <f>IF(MIN(B37-MAX(B39,B41,B43),C37-MAX(C39,C41,C43),D37-MAX(D39,D41,D43))&gt;=0,"全観点で最上位","競合に劣る観点あり")</f>
        <v/>
      </c>
    </row>
    <row r="38" ht="14" customHeight="1">
      <c r="A38" s="37" t="inlineStr"/>
      <c r="B38" s="22">
        <f>TEXT(B37/2.5,"0.0")&amp;"/100"</f>
        <v/>
      </c>
      <c r="C38" s="22">
        <f>TEXT(C37/2.5,"0.0")&amp;"/100"</f>
        <v/>
      </c>
      <c r="D38" s="22">
        <f>TEXT(D37/2.5,"0.0")&amp;"/100"</f>
        <v/>
      </c>
      <c r="E38" s="38" t="n"/>
      <c r="F38" s="38" t="n"/>
    </row>
    <row r="39" ht="22" customHeight="1">
      <c r="A39" s="12" t="inlineStr">
        <is>
          <t>競合1</t>
        </is>
      </c>
      <c r="B39" s="24">
        <f>'Grok_項目別比較'!D32</f>
        <v/>
      </c>
      <c r="C39" s="24">
        <f>'Grok_項目別比較'!I32</f>
        <v/>
      </c>
      <c r="D39" s="24">
        <f>'Grok_項目別比較'!N32</f>
        <v/>
      </c>
      <c r="E39" s="25">
        <f>TEXT(B37-B39,"+0;-0;0")&amp;" / "&amp;TEXT(C37-C39,"+0;-0;0")&amp;" / "&amp;TEXT(D37-D39,"+0;-0;0")</f>
        <v/>
      </c>
      <c r="F39" s="26">
        <f>IF(B37+C37+D37&gt;=B39+C39+D39,"自社が上回る","競合が上回る")</f>
        <v/>
      </c>
    </row>
    <row r="40" ht="14" customHeight="1">
      <c r="A40" s="27" t="inlineStr"/>
      <c r="B40" s="22">
        <f>TEXT(B39/2.5,"0.0")&amp;"/100"</f>
        <v/>
      </c>
      <c r="C40" s="22">
        <f>TEXT(C39/2.5,"0.0")&amp;"/100"</f>
        <v/>
      </c>
      <c r="D40" s="22">
        <f>TEXT(D39/2.5,"0.0")&amp;"/100"</f>
        <v/>
      </c>
      <c r="E40" s="28" t="n"/>
      <c r="F40" s="28" t="n"/>
    </row>
    <row r="41" ht="22" customHeight="1">
      <c r="A41" s="12" t="inlineStr">
        <is>
          <t>競合2</t>
        </is>
      </c>
      <c r="B41" s="24">
        <f>'Grok_項目別比較'!E32</f>
        <v/>
      </c>
      <c r="C41" s="24">
        <f>'Grok_項目別比較'!J32</f>
        <v/>
      </c>
      <c r="D41" s="24">
        <f>'Grok_項目別比較'!O32</f>
        <v/>
      </c>
      <c r="E41" s="25">
        <f>TEXT(B37-B41,"+0;-0;0")&amp;" / "&amp;TEXT(C37-C41,"+0;-0;0")&amp;" / "&amp;TEXT(D37-D41,"+0;-0;0")</f>
        <v/>
      </c>
      <c r="F41" s="26">
        <f>IF(B37+C37+D37&gt;=B41+C41+D41,"自社が上回る","競合が上回る")</f>
        <v/>
      </c>
    </row>
    <row r="42" ht="14" customHeight="1">
      <c r="A42" s="27" t="inlineStr"/>
      <c r="B42" s="22">
        <f>TEXT(B41/2.5,"0.0")&amp;"/100"</f>
        <v/>
      </c>
      <c r="C42" s="22">
        <f>TEXT(C41/2.5,"0.0")&amp;"/100"</f>
        <v/>
      </c>
      <c r="D42" s="22">
        <f>TEXT(D41/2.5,"0.0")&amp;"/100"</f>
        <v/>
      </c>
      <c r="E42" s="28" t="n"/>
      <c r="F42" s="28" t="n"/>
    </row>
    <row r="43" ht="22" customHeight="1">
      <c r="A43" s="12" t="inlineStr">
        <is>
          <t>競合3</t>
        </is>
      </c>
      <c r="B43" s="24">
        <f>'Grok_項目別比較'!F32</f>
        <v/>
      </c>
      <c r="C43" s="24">
        <f>'Grok_項目別比較'!K32</f>
        <v/>
      </c>
      <c r="D43" s="24">
        <f>'Grok_項目別比較'!P32</f>
        <v/>
      </c>
      <c r="E43" s="25">
        <f>TEXT(B37-B43,"+0;-0;0")&amp;" / "&amp;TEXT(C37-C43,"+0;-0;0")&amp;" / "&amp;TEXT(D37-D43,"+0;-0;0")</f>
        <v/>
      </c>
      <c r="F43" s="26">
        <f>IF(B37+C37+D37&gt;=B43+C43+D43,"自社が上回る","競合が上回る")</f>
        <v/>
      </c>
    </row>
    <row r="44" ht="14" customHeight="1">
      <c r="A44" s="27" t="inlineStr"/>
      <c r="B44" s="22">
        <f>TEXT(B43/2.5,"0.0")&amp;"/100"</f>
        <v/>
      </c>
      <c r="C44" s="22">
        <f>TEXT(C43/2.5,"0.0")&amp;"/100"</f>
        <v/>
      </c>
      <c r="D44" s="22">
        <f>TEXT(D43/2.5,"0.0")&amp;"/100"</f>
        <v/>
      </c>
      <c r="E44" s="28" t="n"/>
      <c r="F44" s="28" t="n"/>
    </row>
    <row r="50">
      <c r="A50" s="14" t="inlineStr">
        <is>
          <t>※ 点数の下の小さい数字は100点換算（点数÷2.5）。「自社との差」は SEO / GEO / AIO の順で、プラスは自社が上回っていることを示します。</t>
        </is>
      </c>
    </row>
  </sheetData>
  <mergeCells count="3">
    <mergeCell ref="A20:F20"/>
    <mergeCell ref="A5:F5"/>
    <mergeCell ref="A35:F35"/>
  </mergeCells>
  <pageMargins left="0.4" right="0.4" top="1" bottom="1" header="0.5" footer="0.5"/>
  <pageSetup orientation="landscape" paperSize="9" fitToHeight="0" fitToWidth="1"/>
  <headerFooter>
    <oddHeader/>
    <oddFooter>&amp;C&amp;P / &amp;N</oddFooter>
    <evenHeader/>
    <evenFooter/>
    <firstHeader/>
    <firstFooter/>
  </headerFooter>
  <rowBreaks count="2" manualBreakCount="2">
    <brk id="19" min="0" max="16383" man="1"/>
    <brk id="34" min="0" max="16383" man="1"/>
  </rowBreaks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S33"/>
  <sheetViews>
    <sheetView showGridLines="0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24" customWidth="1" min="2" max="2"/>
    <col width="6.2" customWidth="1" min="3" max="3"/>
    <col width="6.2" customWidth="1" min="4" max="4"/>
    <col width="6.2" customWidth="1" min="5" max="5"/>
    <col width="6.2" customWidth="1" min="6" max="6"/>
    <col width="6.2" customWidth="1" min="7" max="7"/>
    <col width="6.2" customWidth="1" min="8" max="8"/>
    <col width="6.2" customWidth="1" min="9" max="9"/>
    <col width="6.2" customWidth="1" min="10" max="10"/>
    <col width="6.2" customWidth="1" min="11" max="11"/>
    <col width="6.2" customWidth="1" min="12" max="12"/>
    <col width="6.2" customWidth="1" min="13" max="13"/>
    <col width="6.2" customWidth="1" min="14" max="14"/>
    <col width="6.2" customWidth="1" min="15" max="15"/>
    <col width="6.2" customWidth="1" min="16" max="16"/>
    <col width="6.2" customWidth="1" min="17" max="17"/>
    <col width="9" customWidth="1" min="18" max="18"/>
    <col width="34" customWidth="1" min="19" max="19"/>
  </cols>
  <sheetData>
    <row r="1" ht="32" customHeight="1">
      <c r="A1" s="1" t="inlineStr">
        <is>
          <t>GPT｜項目別 競合比較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</row>
    <row r="2" ht="20" customHeight="1">
      <c r="A2" s="3" t="inlineStr">
        <is>
          <t>【サンプル】見本用の仮データです。実在の診断結果ではありません。</t>
        </is>
      </c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  <c r="L2" s="4" t="n"/>
      <c r="M2" s="4" t="n"/>
      <c r="N2" s="4" t="n"/>
      <c r="O2" s="4" t="n"/>
      <c r="P2" s="4" t="n"/>
      <c r="Q2" s="4" t="n"/>
      <c r="R2" s="4" t="n"/>
      <c r="S2" s="4" t="n"/>
    </row>
    <row r="3">
      <c r="A3" s="14" t="inlineStr">
        <is>
          <t>各項目0〜10点。「差」＝自社 − 競合の最高点（マイナスは競合に負けている項目）。合計の下は100点換算。</t>
        </is>
      </c>
    </row>
    <row r="5">
      <c r="A5" s="39" t="inlineStr">
        <is>
          <t>No</t>
        </is>
      </c>
      <c r="B5" s="39" t="inlineStr">
        <is>
          <t>評価項目</t>
        </is>
      </c>
      <c r="C5" s="39" t="inlineStr">
        <is>
          <t>SEO</t>
        </is>
      </c>
      <c r="H5" s="39" t="inlineStr">
        <is>
          <t>GEO</t>
        </is>
      </c>
      <c r="M5" s="39" t="inlineStr">
        <is>
          <t>AIO</t>
        </is>
      </c>
      <c r="R5" s="39" t="inlineStr">
        <is>
          <t>判定</t>
        </is>
      </c>
      <c r="S5" s="39" t="inlineStr">
        <is>
          <t>コメント（サンプル）</t>
        </is>
      </c>
    </row>
    <row r="6">
      <c r="A6" s="7" t="n"/>
      <c r="B6" s="7" t="n"/>
      <c r="C6" s="16" t="inlineStr">
        <is>
          <t>自社</t>
        </is>
      </c>
      <c r="D6" s="16" t="inlineStr">
        <is>
          <t>競合1</t>
        </is>
      </c>
      <c r="E6" s="16" t="inlineStr">
        <is>
          <t>競合2</t>
        </is>
      </c>
      <c r="F6" s="16" t="inlineStr">
        <is>
          <t>競合3</t>
        </is>
      </c>
      <c r="G6" s="9" t="inlineStr">
        <is>
          <t>差</t>
        </is>
      </c>
      <c r="H6" s="16" t="inlineStr">
        <is>
          <t>自社</t>
        </is>
      </c>
      <c r="I6" s="16" t="inlineStr">
        <is>
          <t>競合1</t>
        </is>
      </c>
      <c r="J6" s="16" t="inlineStr">
        <is>
          <t>競合2</t>
        </is>
      </c>
      <c r="K6" s="16" t="inlineStr">
        <is>
          <t>競合3</t>
        </is>
      </c>
      <c r="L6" s="9" t="inlineStr">
        <is>
          <t>差</t>
        </is>
      </c>
      <c r="M6" s="16" t="inlineStr">
        <is>
          <t>自社</t>
        </is>
      </c>
      <c r="N6" s="16" t="inlineStr">
        <is>
          <t>競合1</t>
        </is>
      </c>
      <c r="O6" s="16" t="inlineStr">
        <is>
          <t>競合2</t>
        </is>
      </c>
      <c r="P6" s="16" t="inlineStr">
        <is>
          <t>競合3</t>
        </is>
      </c>
      <c r="Q6" s="9" t="inlineStr">
        <is>
          <t>差</t>
        </is>
      </c>
      <c r="R6" s="7" t="n"/>
      <c r="S6" s="7" t="n"/>
    </row>
    <row r="7" ht="30" customHeight="1">
      <c r="A7" s="25" t="inlineStr">
        <is>
          <t>F-01</t>
        </is>
      </c>
      <c r="B7" s="40" t="inlineStr">
        <is>
          <t>ページ目的の明確さ</t>
        </is>
      </c>
      <c r="C7" s="41" t="n">
        <v>6</v>
      </c>
      <c r="D7" s="41" t="n">
        <v>7</v>
      </c>
      <c r="E7" s="41" t="n">
        <v>7</v>
      </c>
      <c r="F7" s="41" t="n">
        <v>6</v>
      </c>
      <c r="G7" s="42">
        <f>C7-MAX(D7:F7)</f>
        <v/>
      </c>
      <c r="H7" s="41" t="n">
        <v>7</v>
      </c>
      <c r="I7" s="41" t="n">
        <v>6</v>
      </c>
      <c r="J7" s="41" t="n">
        <v>7</v>
      </c>
      <c r="K7" s="41" t="n">
        <v>6</v>
      </c>
      <c r="L7" s="42">
        <f>H7-MAX(I7:K7)</f>
        <v/>
      </c>
      <c r="M7" s="41" t="n">
        <v>6</v>
      </c>
      <c r="N7" s="41" t="n">
        <v>7</v>
      </c>
      <c r="O7" s="41" t="n">
        <v>7</v>
      </c>
      <c r="P7" s="41" t="n">
        <v>6</v>
      </c>
      <c r="Q7" s="42">
        <f>M7-MAX(N7:P7)</f>
        <v/>
      </c>
      <c r="R7" s="43">
        <f>IF(G7+L7+Q7&lt;=-6,"弱み",IF(G7+L7+Q7&gt;=0,"強み","やや劣る"))</f>
        <v/>
      </c>
      <c r="S7" s="44" t="inlineStr"/>
    </row>
    <row r="8" ht="30" customHeight="1">
      <c r="A8" s="25" t="inlineStr">
        <is>
          <t>F-02</t>
        </is>
      </c>
      <c r="B8" s="40" t="inlineStr">
        <is>
          <t>何のサービス/商品かの分かりやすさ</t>
        </is>
      </c>
      <c r="C8" s="41" t="n">
        <v>4</v>
      </c>
      <c r="D8" s="41" t="n">
        <v>8</v>
      </c>
      <c r="E8" s="41" t="n">
        <v>5</v>
      </c>
      <c r="F8" s="41" t="n">
        <v>5</v>
      </c>
      <c r="G8" s="42">
        <f>C8-MAX(D8:F8)</f>
        <v/>
      </c>
      <c r="H8" s="41" t="n">
        <v>8</v>
      </c>
      <c r="I8" s="41" t="n">
        <v>5</v>
      </c>
      <c r="J8" s="41" t="n">
        <v>5</v>
      </c>
      <c r="K8" s="41" t="n">
        <v>6</v>
      </c>
      <c r="L8" s="42">
        <f>H8-MAX(I8:K8)</f>
        <v/>
      </c>
      <c r="M8" s="41" t="n">
        <v>7</v>
      </c>
      <c r="N8" s="41" t="n">
        <v>5</v>
      </c>
      <c r="O8" s="41" t="n">
        <v>6</v>
      </c>
      <c r="P8" s="41" t="n">
        <v>5</v>
      </c>
      <c r="Q8" s="42">
        <f>M8-MAX(N8:P8)</f>
        <v/>
      </c>
      <c r="R8" s="43">
        <f>IF(G8+L8+Q8&lt;=-6,"弱み",IF(G8+L8+Q8&gt;=0,"強み","やや劣る"))</f>
        <v/>
      </c>
      <c r="S8" s="44" t="inlineStr"/>
    </row>
    <row r="9" ht="30" customHeight="1">
      <c r="A9" s="25" t="inlineStr">
        <is>
          <t>F-03</t>
        </is>
      </c>
      <c r="B9" s="40" t="inlineStr">
        <is>
          <t>誰向けかの明確さ</t>
        </is>
      </c>
      <c r="C9" s="41" t="n">
        <v>7</v>
      </c>
      <c r="D9" s="41" t="n">
        <v>9</v>
      </c>
      <c r="E9" s="41" t="n">
        <v>5</v>
      </c>
      <c r="F9" s="41" t="n">
        <v>5</v>
      </c>
      <c r="G9" s="42">
        <f>C9-MAX(D9:F9)</f>
        <v/>
      </c>
      <c r="H9" s="41" t="n">
        <v>7</v>
      </c>
      <c r="I9" s="41" t="n">
        <v>8</v>
      </c>
      <c r="J9" s="41" t="n">
        <v>5</v>
      </c>
      <c r="K9" s="41" t="n">
        <v>6</v>
      </c>
      <c r="L9" s="42">
        <f>H9-MAX(I9:K9)</f>
        <v/>
      </c>
      <c r="M9" s="41" t="n">
        <v>6</v>
      </c>
      <c r="N9" s="41" t="n">
        <v>9</v>
      </c>
      <c r="O9" s="41" t="n">
        <v>6</v>
      </c>
      <c r="P9" s="41" t="n">
        <v>6</v>
      </c>
      <c r="Q9" s="42">
        <f>M9-MAX(N9:P9)</f>
        <v/>
      </c>
      <c r="R9" s="43">
        <f>IF(G9+L9+Q9&lt;=-6,"弱み",IF(G9+L9+Q9&gt;=0,"強み","やや劣る"))</f>
        <v/>
      </c>
      <c r="S9" s="44" t="inlineStr"/>
    </row>
    <row r="10" ht="30" customHeight="1">
      <c r="A10" s="25" t="inlineStr">
        <is>
          <t>F-04</t>
        </is>
      </c>
      <c r="B10" s="40" t="inlineStr">
        <is>
          <t>解決する課題の具体性</t>
        </is>
      </c>
      <c r="C10" s="41" t="n">
        <v>6</v>
      </c>
      <c r="D10" s="41" t="n">
        <v>9</v>
      </c>
      <c r="E10" s="41" t="n">
        <v>7</v>
      </c>
      <c r="F10" s="41" t="n">
        <v>7</v>
      </c>
      <c r="G10" s="42">
        <f>C10-MAX(D10:F10)</f>
        <v/>
      </c>
      <c r="H10" s="41" t="n">
        <v>5</v>
      </c>
      <c r="I10" s="41" t="n">
        <v>6</v>
      </c>
      <c r="J10" s="41" t="n">
        <v>4</v>
      </c>
      <c r="K10" s="41" t="n">
        <v>3</v>
      </c>
      <c r="L10" s="42">
        <f>H10-MAX(I10:K10)</f>
        <v/>
      </c>
      <c r="M10" s="41" t="n">
        <v>6</v>
      </c>
      <c r="N10" s="41" t="n">
        <v>7</v>
      </c>
      <c r="O10" s="41" t="n">
        <v>6</v>
      </c>
      <c r="P10" s="41" t="n">
        <v>5</v>
      </c>
      <c r="Q10" s="42">
        <f>M10-MAX(N10:P10)</f>
        <v/>
      </c>
      <c r="R10" s="43">
        <f>IF(G10+L10+Q10&lt;=-6,"弱み",IF(G10+L10+Q10&gt;=0,"強み","やや劣る"))</f>
        <v/>
      </c>
      <c r="S10" s="44" t="inlineStr"/>
    </row>
    <row r="11" ht="30" customHeight="1">
      <c r="A11" s="25" t="inlineStr">
        <is>
          <t>F-05</t>
        </is>
      </c>
      <c r="B11" s="40" t="inlineStr">
        <is>
          <t>冒頭要約の分かりやすさ</t>
        </is>
      </c>
      <c r="C11" s="41" t="n">
        <v>6</v>
      </c>
      <c r="D11" s="41" t="n">
        <v>7</v>
      </c>
      <c r="E11" s="41" t="n">
        <v>7</v>
      </c>
      <c r="F11" s="41" t="n">
        <v>6</v>
      </c>
      <c r="G11" s="42">
        <f>C11-MAX(D11:F11)</f>
        <v/>
      </c>
      <c r="H11" s="41" t="n">
        <v>5</v>
      </c>
      <c r="I11" s="41" t="n">
        <v>5</v>
      </c>
      <c r="J11" s="41" t="n">
        <v>7</v>
      </c>
      <c r="K11" s="41" t="n">
        <v>6</v>
      </c>
      <c r="L11" s="42">
        <f>H11-MAX(I11:K11)</f>
        <v/>
      </c>
      <c r="M11" s="41" t="n">
        <v>7</v>
      </c>
      <c r="N11" s="41" t="n">
        <v>8</v>
      </c>
      <c r="O11" s="41" t="n">
        <v>8</v>
      </c>
      <c r="P11" s="41" t="n">
        <v>4</v>
      </c>
      <c r="Q11" s="42">
        <f>M11-MAX(N11:P11)</f>
        <v/>
      </c>
      <c r="R11" s="43">
        <f>IF(G11+L11+Q11&lt;=-6,"弱み",IF(G11+L11+Q11&gt;=0,"強み","やや劣る"))</f>
        <v/>
      </c>
      <c r="S11" s="44" t="inlineStr"/>
    </row>
    <row r="12" ht="30" customHeight="1">
      <c r="A12" s="25" t="inlineStr">
        <is>
          <t>F-06</t>
        </is>
      </c>
      <c r="B12" s="40" t="inlineStr">
        <is>
          <t>タイトルの明確さ</t>
        </is>
      </c>
      <c r="C12" s="41" t="n">
        <v>7</v>
      </c>
      <c r="D12" s="41" t="n">
        <v>5</v>
      </c>
      <c r="E12" s="41" t="n">
        <v>8</v>
      </c>
      <c r="F12" s="41" t="n">
        <v>6</v>
      </c>
      <c r="G12" s="42">
        <f>C12-MAX(D12:F12)</f>
        <v/>
      </c>
      <c r="H12" s="41" t="n">
        <v>6</v>
      </c>
      <c r="I12" s="41" t="n">
        <v>6</v>
      </c>
      <c r="J12" s="41" t="n">
        <v>3</v>
      </c>
      <c r="K12" s="41" t="n">
        <v>7</v>
      </c>
      <c r="L12" s="42">
        <f>H12-MAX(I12:K12)</f>
        <v/>
      </c>
      <c r="M12" s="41" t="n">
        <v>6</v>
      </c>
      <c r="N12" s="41" t="n">
        <v>6</v>
      </c>
      <c r="O12" s="41" t="n">
        <v>4</v>
      </c>
      <c r="P12" s="41" t="n">
        <v>6</v>
      </c>
      <c r="Q12" s="42">
        <f>M12-MAX(N12:P12)</f>
        <v/>
      </c>
      <c r="R12" s="43">
        <f>IF(G12+L12+Q12&lt;=-6,"弱み",IF(G12+L12+Q12&gt;=0,"強み","やや劣る"))</f>
        <v/>
      </c>
      <c r="S12" s="44" t="inlineStr"/>
    </row>
    <row r="13" ht="30" customHeight="1">
      <c r="A13" s="25" t="inlineStr">
        <is>
          <t>F-07</t>
        </is>
      </c>
      <c r="B13" s="40" t="inlineStr">
        <is>
          <t>見出し構造</t>
        </is>
      </c>
      <c r="C13" s="41" t="n">
        <v>4</v>
      </c>
      <c r="D13" s="41" t="n">
        <v>6</v>
      </c>
      <c r="E13" s="41" t="n">
        <v>7</v>
      </c>
      <c r="F13" s="41" t="n">
        <v>6</v>
      </c>
      <c r="G13" s="42">
        <f>C13-MAX(D13:F13)</f>
        <v/>
      </c>
      <c r="H13" s="41" t="n">
        <v>3</v>
      </c>
      <c r="I13" s="41" t="n">
        <v>6</v>
      </c>
      <c r="J13" s="41" t="n">
        <v>6</v>
      </c>
      <c r="K13" s="41" t="n">
        <v>7</v>
      </c>
      <c r="L13" s="42">
        <f>H13-MAX(I13:K13)</f>
        <v/>
      </c>
      <c r="M13" s="41" t="n">
        <v>7</v>
      </c>
      <c r="N13" s="41" t="n">
        <v>8</v>
      </c>
      <c r="O13" s="41" t="n">
        <v>6</v>
      </c>
      <c r="P13" s="41" t="n">
        <v>6</v>
      </c>
      <c r="Q13" s="42">
        <f>M13-MAX(N13:P13)</f>
        <v/>
      </c>
      <c r="R13" s="43">
        <f>IF(G13+L13+Q13&lt;=-6,"弱み",IF(G13+L13+Q13&gt;=0,"強み","やや劣る"))</f>
        <v/>
      </c>
      <c r="S13" s="44" t="inlineStr"/>
    </row>
    <row r="14" ht="30" customHeight="1">
      <c r="A14" s="25" t="inlineStr">
        <is>
          <t>F-08</t>
        </is>
      </c>
      <c r="B14" s="40" t="inlineStr">
        <is>
          <t>検索意図との一致</t>
        </is>
      </c>
      <c r="C14" s="41" t="n">
        <v>7</v>
      </c>
      <c r="D14" s="41" t="n">
        <v>9</v>
      </c>
      <c r="E14" s="41" t="n">
        <v>3</v>
      </c>
      <c r="F14" s="41" t="n">
        <v>3</v>
      </c>
      <c r="G14" s="42">
        <f>C14-MAX(D14:F14)</f>
        <v/>
      </c>
      <c r="H14" s="41" t="n">
        <v>7</v>
      </c>
      <c r="I14" s="41" t="n">
        <v>8</v>
      </c>
      <c r="J14" s="41" t="n">
        <v>5</v>
      </c>
      <c r="K14" s="41" t="n">
        <v>5</v>
      </c>
      <c r="L14" s="42">
        <f>H14-MAX(I14:K14)</f>
        <v/>
      </c>
      <c r="M14" s="41" t="n">
        <v>4</v>
      </c>
      <c r="N14" s="41" t="n">
        <v>8</v>
      </c>
      <c r="O14" s="41" t="n">
        <v>7</v>
      </c>
      <c r="P14" s="41" t="n">
        <v>7</v>
      </c>
      <c r="Q14" s="42">
        <f>M14-MAX(N14:P14)</f>
        <v/>
      </c>
      <c r="R14" s="43">
        <f>IF(G14+L14+Q14&lt;=-6,"弱み",IF(G14+L14+Q14&gt;=0,"強み","やや劣る"))</f>
        <v/>
      </c>
      <c r="S14" s="44" t="inlineStr"/>
    </row>
    <row r="15" ht="30" customHeight="1">
      <c r="A15" s="25" t="inlineStr">
        <is>
          <t>F-09</t>
        </is>
      </c>
      <c r="B15" s="40" t="inlineStr">
        <is>
          <t>内部リンク/関連導線</t>
        </is>
      </c>
      <c r="C15" s="41" t="n">
        <v>5</v>
      </c>
      <c r="D15" s="41" t="n">
        <v>7</v>
      </c>
      <c r="E15" s="41" t="n">
        <v>6</v>
      </c>
      <c r="F15" s="41" t="n">
        <v>5</v>
      </c>
      <c r="G15" s="42">
        <f>C15-MAX(D15:F15)</f>
        <v/>
      </c>
      <c r="H15" s="41" t="n">
        <v>8</v>
      </c>
      <c r="I15" s="41" t="n">
        <v>7</v>
      </c>
      <c r="J15" s="41" t="n">
        <v>7</v>
      </c>
      <c r="K15" s="41" t="n">
        <v>7</v>
      </c>
      <c r="L15" s="42">
        <f>H15-MAX(I15:K15)</f>
        <v/>
      </c>
      <c r="M15" s="41" t="n">
        <v>7</v>
      </c>
      <c r="N15" s="41" t="n">
        <v>8</v>
      </c>
      <c r="O15" s="41" t="n">
        <v>5</v>
      </c>
      <c r="P15" s="41" t="n">
        <v>5</v>
      </c>
      <c r="Q15" s="42">
        <f>M15-MAX(N15:P15)</f>
        <v/>
      </c>
      <c r="R15" s="43">
        <f>IF(G15+L15+Q15&lt;=-6,"弱み",IF(G15+L15+Q15&gt;=0,"強み","やや劣る"))</f>
        <v/>
      </c>
      <c r="S15" s="44" t="inlineStr"/>
    </row>
    <row r="16" ht="30" customHeight="1">
      <c r="A16" s="25" t="inlineStr">
        <is>
          <t>F-10</t>
        </is>
      </c>
      <c r="B16" s="40" t="inlineStr">
        <is>
          <t>AIが引用しやすい定義文</t>
        </is>
      </c>
      <c r="C16" s="41" t="n">
        <v>5</v>
      </c>
      <c r="D16" s="41" t="n">
        <v>6</v>
      </c>
      <c r="E16" s="41" t="n">
        <v>6</v>
      </c>
      <c r="F16" s="41" t="n">
        <v>4</v>
      </c>
      <c r="G16" s="42">
        <f>C16-MAX(D16:F16)</f>
        <v/>
      </c>
      <c r="H16" s="41" t="n">
        <v>8</v>
      </c>
      <c r="I16" s="41" t="n">
        <v>5</v>
      </c>
      <c r="J16" s="41" t="n">
        <v>6</v>
      </c>
      <c r="K16" s="41" t="n">
        <v>7</v>
      </c>
      <c r="L16" s="42">
        <f>H16-MAX(I16:K16)</f>
        <v/>
      </c>
      <c r="M16" s="41" t="n">
        <v>8</v>
      </c>
      <c r="N16" s="41" t="n">
        <v>7</v>
      </c>
      <c r="O16" s="41" t="n">
        <v>8</v>
      </c>
      <c r="P16" s="41" t="n">
        <v>4</v>
      </c>
      <c r="Q16" s="42">
        <f>M16-MAX(N16:P16)</f>
        <v/>
      </c>
      <c r="R16" s="43">
        <f>IF(G16+L16+Q16&lt;=-6,"弱み",IF(G16+L16+Q16&gt;=0,"強み","やや劣る"))</f>
        <v/>
      </c>
      <c r="S16" s="44" t="inlineStr">
        <is>
          <t>【サンプル】競合と同等以上。現状の記載を維持する。</t>
        </is>
      </c>
    </row>
    <row r="17" ht="30" customHeight="1">
      <c r="A17" s="25" t="inlineStr">
        <is>
          <t>F-11</t>
        </is>
      </c>
      <c r="B17" s="40" t="inlineStr">
        <is>
          <t>FAQの有無と質</t>
        </is>
      </c>
      <c r="C17" s="41" t="n">
        <v>5</v>
      </c>
      <c r="D17" s="41" t="n">
        <v>8</v>
      </c>
      <c r="E17" s="41" t="n">
        <v>6</v>
      </c>
      <c r="F17" s="41" t="n">
        <v>6</v>
      </c>
      <c r="G17" s="42">
        <f>C17-MAX(D17:F17)</f>
        <v/>
      </c>
      <c r="H17" s="41" t="n">
        <v>7</v>
      </c>
      <c r="I17" s="41" t="n">
        <v>7</v>
      </c>
      <c r="J17" s="41" t="n">
        <v>7</v>
      </c>
      <c r="K17" s="41" t="n">
        <v>6</v>
      </c>
      <c r="L17" s="42">
        <f>H17-MAX(I17:K17)</f>
        <v/>
      </c>
      <c r="M17" s="41" t="n">
        <v>8</v>
      </c>
      <c r="N17" s="41" t="n">
        <v>7</v>
      </c>
      <c r="O17" s="41" t="n">
        <v>6</v>
      </c>
      <c r="P17" s="41" t="n">
        <v>5</v>
      </c>
      <c r="Q17" s="42">
        <f>M17-MAX(N17:P17)</f>
        <v/>
      </c>
      <c r="R17" s="43">
        <f>IF(G17+L17+Q17&lt;=-6,"弱み",IF(G17+L17+Q17&gt;=0,"強み","やや劣る"))</f>
        <v/>
      </c>
      <c r="S17" s="44" t="inlineStr"/>
    </row>
    <row r="18" ht="30" customHeight="1">
      <c r="A18" s="25" t="inlineStr">
        <is>
          <t>F-12</t>
        </is>
      </c>
      <c r="B18" s="40" t="inlineStr">
        <is>
          <t>比較・選び方情報</t>
        </is>
      </c>
      <c r="C18" s="41" t="n">
        <v>7</v>
      </c>
      <c r="D18" s="41" t="n">
        <v>7</v>
      </c>
      <c r="E18" s="41" t="n">
        <v>6</v>
      </c>
      <c r="F18" s="41" t="n">
        <v>6</v>
      </c>
      <c r="G18" s="42">
        <f>C18-MAX(D18:F18)</f>
        <v/>
      </c>
      <c r="H18" s="41" t="n">
        <v>7</v>
      </c>
      <c r="I18" s="41" t="n">
        <v>6</v>
      </c>
      <c r="J18" s="41" t="n">
        <v>7</v>
      </c>
      <c r="K18" s="41" t="n">
        <v>8</v>
      </c>
      <c r="L18" s="42">
        <f>H18-MAX(I18:K18)</f>
        <v/>
      </c>
      <c r="M18" s="41" t="n">
        <v>9</v>
      </c>
      <c r="N18" s="41" t="n">
        <v>7</v>
      </c>
      <c r="O18" s="41" t="n">
        <v>6</v>
      </c>
      <c r="P18" s="41" t="n">
        <v>2</v>
      </c>
      <c r="Q18" s="42">
        <f>M18-MAX(N18:P18)</f>
        <v/>
      </c>
      <c r="R18" s="43">
        <f>IF(G18+L18+Q18&lt;=-6,"弱み",IF(G18+L18+Q18&gt;=0,"強み","やや劣る"))</f>
        <v/>
      </c>
      <c r="S18" s="44" t="inlineStr">
        <is>
          <t>【サンプル】競合と同等以上。現状の記載を維持する。</t>
        </is>
      </c>
    </row>
    <row r="19" ht="30" customHeight="1">
      <c r="A19" s="25" t="inlineStr">
        <is>
          <t>F-13</t>
        </is>
      </c>
      <c r="B19" s="40" t="inlineStr">
        <is>
          <t>向いている/向かないケース</t>
        </is>
      </c>
      <c r="C19" s="41" t="n">
        <v>5</v>
      </c>
      <c r="D19" s="41" t="n">
        <v>7</v>
      </c>
      <c r="E19" s="41" t="n">
        <v>6</v>
      </c>
      <c r="F19" s="41" t="n">
        <v>6</v>
      </c>
      <c r="G19" s="42">
        <f>C19-MAX(D19:F19)</f>
        <v/>
      </c>
      <c r="H19" s="41" t="n">
        <v>7</v>
      </c>
      <c r="I19" s="41" t="n">
        <v>6</v>
      </c>
      <c r="J19" s="41" t="n">
        <v>5</v>
      </c>
      <c r="K19" s="41" t="n">
        <v>5</v>
      </c>
      <c r="L19" s="42">
        <f>H19-MAX(I19:K19)</f>
        <v/>
      </c>
      <c r="M19" s="41" t="n">
        <v>7</v>
      </c>
      <c r="N19" s="41" t="n">
        <v>8</v>
      </c>
      <c r="O19" s="41" t="n">
        <v>9</v>
      </c>
      <c r="P19" s="41" t="n">
        <v>5</v>
      </c>
      <c r="Q19" s="42">
        <f>M19-MAX(N19:P19)</f>
        <v/>
      </c>
      <c r="R19" s="43">
        <f>IF(G19+L19+Q19&lt;=-6,"弱み",IF(G19+L19+Q19&gt;=0,"強み","やや劣る"))</f>
        <v/>
      </c>
      <c r="S19" s="44" t="inlineStr"/>
    </row>
    <row r="20" ht="30" customHeight="1">
      <c r="A20" s="25" t="inlineStr">
        <is>
          <t>F-14</t>
        </is>
      </c>
      <c r="B20" s="40" t="inlineStr">
        <is>
          <t>AI回答に使いやすいQ&amp;A性</t>
        </is>
      </c>
      <c r="C20" s="41" t="n">
        <v>6</v>
      </c>
      <c r="D20" s="41" t="n">
        <v>6</v>
      </c>
      <c r="E20" s="41" t="n">
        <v>6</v>
      </c>
      <c r="F20" s="41" t="n">
        <v>7</v>
      </c>
      <c r="G20" s="42">
        <f>C20-MAX(D20:F20)</f>
        <v/>
      </c>
      <c r="H20" s="41" t="n">
        <v>6</v>
      </c>
      <c r="I20" s="41" t="n">
        <v>8</v>
      </c>
      <c r="J20" s="41" t="n">
        <v>7</v>
      </c>
      <c r="K20" s="41" t="n">
        <v>3</v>
      </c>
      <c r="L20" s="42">
        <f>H20-MAX(I20:K20)</f>
        <v/>
      </c>
      <c r="M20" s="41" t="n">
        <v>3</v>
      </c>
      <c r="N20" s="41" t="n">
        <v>5</v>
      </c>
      <c r="O20" s="41" t="n">
        <v>7</v>
      </c>
      <c r="P20" s="41" t="n">
        <v>5</v>
      </c>
      <c r="Q20" s="42">
        <f>M20-MAX(N20:P20)</f>
        <v/>
      </c>
      <c r="R20" s="43">
        <f>IF(G20+L20+Q20&lt;=-6,"弱み",IF(G20+L20+Q20&gt;=0,"強み","やや劣る"))</f>
        <v/>
      </c>
      <c r="S20" s="44" t="inlineStr"/>
    </row>
    <row r="21" ht="30" customHeight="1">
      <c r="A21" s="25" t="inlineStr">
        <is>
          <t>F-15</t>
        </is>
      </c>
      <c r="B21" s="40" t="inlineStr">
        <is>
          <t>要点の構造化</t>
        </is>
      </c>
      <c r="C21" s="41" t="n">
        <v>6</v>
      </c>
      <c r="D21" s="41" t="n">
        <v>4</v>
      </c>
      <c r="E21" s="41" t="n">
        <v>7</v>
      </c>
      <c r="F21" s="41" t="n">
        <v>7</v>
      </c>
      <c r="G21" s="42">
        <f>C21-MAX(D21:F21)</f>
        <v/>
      </c>
      <c r="H21" s="41" t="n">
        <v>7</v>
      </c>
      <c r="I21" s="41" t="n">
        <v>8</v>
      </c>
      <c r="J21" s="41" t="n">
        <v>4</v>
      </c>
      <c r="K21" s="41" t="n">
        <v>5</v>
      </c>
      <c r="L21" s="42">
        <f>H21-MAX(I21:K21)</f>
        <v/>
      </c>
      <c r="M21" s="41" t="n">
        <v>8</v>
      </c>
      <c r="N21" s="41" t="n">
        <v>5</v>
      </c>
      <c r="O21" s="41" t="n">
        <v>6</v>
      </c>
      <c r="P21" s="41" t="n">
        <v>6</v>
      </c>
      <c r="Q21" s="42">
        <f>M21-MAX(N21:P21)</f>
        <v/>
      </c>
      <c r="R21" s="43">
        <f>IF(G21+L21+Q21&lt;=-6,"弱み",IF(G21+L21+Q21&gt;=0,"強み","やや劣る"))</f>
        <v/>
      </c>
      <c r="S21" s="44" t="inlineStr">
        <is>
          <t>【サンプル】競合と同等以上。現状の記載を維持する。</t>
        </is>
      </c>
    </row>
    <row r="22" ht="30" customHeight="1">
      <c r="A22" s="25" t="inlineStr">
        <is>
          <t>F-16</t>
        </is>
      </c>
      <c r="B22" s="40" t="inlineStr">
        <is>
          <t>根拠・実績の明示</t>
        </is>
      </c>
      <c r="C22" s="41" t="n">
        <v>7</v>
      </c>
      <c r="D22" s="41" t="n">
        <v>9</v>
      </c>
      <c r="E22" s="41" t="n">
        <v>10</v>
      </c>
      <c r="F22" s="41" t="n">
        <v>5</v>
      </c>
      <c r="G22" s="42">
        <f>C22-MAX(D22:F22)</f>
        <v/>
      </c>
      <c r="H22" s="41" t="n">
        <v>7</v>
      </c>
      <c r="I22" s="41" t="n">
        <v>8</v>
      </c>
      <c r="J22" s="41" t="n">
        <v>5</v>
      </c>
      <c r="K22" s="41" t="n">
        <v>6</v>
      </c>
      <c r="L22" s="42">
        <f>H22-MAX(I22:K22)</f>
        <v/>
      </c>
      <c r="M22" s="41" t="n">
        <v>6</v>
      </c>
      <c r="N22" s="41" t="n">
        <v>7</v>
      </c>
      <c r="O22" s="41" t="n">
        <v>7</v>
      </c>
      <c r="P22" s="41" t="n">
        <v>6</v>
      </c>
      <c r="Q22" s="42">
        <f>M22-MAX(N22:P22)</f>
        <v/>
      </c>
      <c r="R22" s="43">
        <f>IF(G22+L22+Q22&lt;=-6,"弱み",IF(G22+L22+Q22&gt;=0,"強み","やや劣る"))</f>
        <v/>
      </c>
      <c r="S22" s="44" t="inlineStr"/>
    </row>
    <row r="23" ht="30" customHeight="1">
      <c r="A23" s="25" t="inlineStr">
        <is>
          <t>F-17</t>
        </is>
      </c>
      <c r="B23" s="40" t="inlineStr">
        <is>
          <t>注意点・制約条件</t>
        </is>
      </c>
      <c r="C23" s="41" t="n">
        <v>7</v>
      </c>
      <c r="D23" s="41" t="n">
        <v>5</v>
      </c>
      <c r="E23" s="41" t="n">
        <v>5</v>
      </c>
      <c r="F23" s="41" t="n">
        <v>6</v>
      </c>
      <c r="G23" s="42">
        <f>C23-MAX(D23:F23)</f>
        <v/>
      </c>
      <c r="H23" s="41" t="n">
        <v>7</v>
      </c>
      <c r="I23" s="41" t="n">
        <v>8</v>
      </c>
      <c r="J23" s="41" t="n">
        <v>4</v>
      </c>
      <c r="K23" s="41" t="n">
        <v>7</v>
      </c>
      <c r="L23" s="42">
        <f>H23-MAX(I23:K23)</f>
        <v/>
      </c>
      <c r="M23" s="41" t="n">
        <v>4</v>
      </c>
      <c r="N23" s="41" t="n">
        <v>6</v>
      </c>
      <c r="O23" s="41" t="n">
        <v>8</v>
      </c>
      <c r="P23" s="41" t="n">
        <v>4</v>
      </c>
      <c r="Q23" s="42">
        <f>M23-MAX(N23:P23)</f>
        <v/>
      </c>
      <c r="R23" s="43">
        <f>IF(G23+L23+Q23&lt;=-6,"弱み",IF(G23+L23+Q23&gt;=0,"強み","やや劣る"))</f>
        <v/>
      </c>
      <c r="S23" s="44" t="inlineStr"/>
    </row>
    <row r="24" ht="30" customHeight="1">
      <c r="A24" s="25" t="inlineStr">
        <is>
          <t>F-18</t>
        </is>
      </c>
      <c r="B24" s="40" t="inlineStr">
        <is>
          <t>会社情報の明確さ</t>
        </is>
      </c>
      <c r="C24" s="41" t="n">
        <v>6</v>
      </c>
      <c r="D24" s="41" t="n">
        <v>9</v>
      </c>
      <c r="E24" s="41" t="n">
        <v>7</v>
      </c>
      <c r="F24" s="41" t="n">
        <v>7</v>
      </c>
      <c r="G24" s="42">
        <f>C24-MAX(D24:F24)</f>
        <v/>
      </c>
      <c r="H24" s="41" t="n">
        <v>5</v>
      </c>
      <c r="I24" s="41" t="n">
        <v>6</v>
      </c>
      <c r="J24" s="41" t="n">
        <v>6</v>
      </c>
      <c r="K24" s="41" t="n">
        <v>5</v>
      </c>
      <c r="L24" s="42">
        <f>H24-MAX(I24:K24)</f>
        <v/>
      </c>
      <c r="M24" s="41" t="n">
        <v>7</v>
      </c>
      <c r="N24" s="41" t="n">
        <v>9</v>
      </c>
      <c r="O24" s="41" t="n">
        <v>3</v>
      </c>
      <c r="P24" s="41" t="n">
        <v>5</v>
      </c>
      <c r="Q24" s="42">
        <f>M24-MAX(N24:P24)</f>
        <v/>
      </c>
      <c r="R24" s="43">
        <f>IF(G24+L24+Q24&lt;=-6,"弱み",IF(G24+L24+Q24&gt;=0,"強み","やや劣る"))</f>
        <v/>
      </c>
      <c r="S24" s="44" t="inlineStr"/>
    </row>
    <row r="25" ht="30" customHeight="1">
      <c r="A25" s="25" t="inlineStr">
        <is>
          <t>F-19</t>
        </is>
      </c>
      <c r="B25" s="40" t="inlineStr">
        <is>
          <t>料金/プラン/条件の明確さ</t>
        </is>
      </c>
      <c r="C25" s="41" t="n">
        <v>7</v>
      </c>
      <c r="D25" s="41" t="n">
        <v>6</v>
      </c>
      <c r="E25" s="41" t="n">
        <v>8</v>
      </c>
      <c r="F25" s="41" t="n">
        <v>7</v>
      </c>
      <c r="G25" s="42">
        <f>C25-MAX(D25:F25)</f>
        <v/>
      </c>
      <c r="H25" s="41" t="n">
        <v>7</v>
      </c>
      <c r="I25" s="41" t="n">
        <v>8</v>
      </c>
      <c r="J25" s="41" t="n">
        <v>6</v>
      </c>
      <c r="K25" s="41" t="n">
        <v>6</v>
      </c>
      <c r="L25" s="42">
        <f>H25-MAX(I25:K25)</f>
        <v/>
      </c>
      <c r="M25" s="41" t="n">
        <v>8</v>
      </c>
      <c r="N25" s="41" t="n">
        <v>9</v>
      </c>
      <c r="O25" s="41" t="n">
        <v>5</v>
      </c>
      <c r="P25" s="41" t="n">
        <v>6</v>
      </c>
      <c r="Q25" s="42">
        <f>M25-MAX(N25:P25)</f>
        <v/>
      </c>
      <c r="R25" s="43">
        <f>IF(G25+L25+Q25&lt;=-6,"弱み",IF(G25+L25+Q25&gt;=0,"強み","やや劣る"))</f>
        <v/>
      </c>
      <c r="S25" s="44" t="inlineStr"/>
    </row>
    <row r="26" ht="30" customHeight="1">
      <c r="A26" s="25" t="inlineStr">
        <is>
          <t>F-20</t>
        </is>
      </c>
      <c r="B26" s="40" t="inlineStr">
        <is>
          <t>誇大表現リスク</t>
        </is>
      </c>
      <c r="C26" s="41" t="n">
        <v>8</v>
      </c>
      <c r="D26" s="41" t="n">
        <v>6</v>
      </c>
      <c r="E26" s="41" t="n">
        <v>6</v>
      </c>
      <c r="F26" s="41" t="n">
        <v>6</v>
      </c>
      <c r="G26" s="42">
        <f>C26-MAX(D26:F26)</f>
        <v/>
      </c>
      <c r="H26" s="41" t="n">
        <v>6</v>
      </c>
      <c r="I26" s="41" t="n">
        <v>5</v>
      </c>
      <c r="J26" s="41" t="n">
        <v>5</v>
      </c>
      <c r="K26" s="41" t="n">
        <v>6</v>
      </c>
      <c r="L26" s="42">
        <f>H26-MAX(I26:K26)</f>
        <v/>
      </c>
      <c r="M26" s="41" t="n">
        <v>3</v>
      </c>
      <c r="N26" s="41" t="n">
        <v>8</v>
      </c>
      <c r="O26" s="41" t="n">
        <v>6</v>
      </c>
      <c r="P26" s="41" t="n">
        <v>7</v>
      </c>
      <c r="Q26" s="42">
        <f>M26-MAX(N26:P26)</f>
        <v/>
      </c>
      <c r="R26" s="43">
        <f>IF(G26+L26+Q26&lt;=-6,"弱み",IF(G26+L26+Q26&gt;=0,"強み","やや劣る"))</f>
        <v/>
      </c>
      <c r="S26" s="44" t="inlineStr"/>
    </row>
    <row r="27" ht="30" customHeight="1">
      <c r="A27" s="25" t="inlineStr">
        <is>
          <t>F-21</t>
        </is>
      </c>
      <c r="B27" s="40" t="inlineStr">
        <is>
          <t>他社との違い</t>
        </is>
      </c>
      <c r="C27" s="41" t="n">
        <v>6</v>
      </c>
      <c r="D27" s="41" t="n">
        <v>9</v>
      </c>
      <c r="E27" s="41" t="n">
        <v>4</v>
      </c>
      <c r="F27" s="41" t="n">
        <v>7</v>
      </c>
      <c r="G27" s="42">
        <f>C27-MAX(D27:F27)</f>
        <v/>
      </c>
      <c r="H27" s="41" t="n">
        <v>8</v>
      </c>
      <c r="I27" s="41" t="n">
        <v>6</v>
      </c>
      <c r="J27" s="41" t="n">
        <v>5</v>
      </c>
      <c r="K27" s="41" t="n">
        <v>4</v>
      </c>
      <c r="L27" s="42">
        <f>H27-MAX(I27:K27)</f>
        <v/>
      </c>
      <c r="M27" s="41" t="n">
        <v>8</v>
      </c>
      <c r="N27" s="41" t="n">
        <v>8</v>
      </c>
      <c r="O27" s="41" t="n">
        <v>3</v>
      </c>
      <c r="P27" s="41" t="n">
        <v>5</v>
      </c>
      <c r="Q27" s="42">
        <f>M27-MAX(N27:P27)</f>
        <v/>
      </c>
      <c r="R27" s="43">
        <f>IF(G27+L27+Q27&lt;=-6,"弱み",IF(G27+L27+Q27&gt;=0,"強み","やや劣る"))</f>
        <v/>
      </c>
      <c r="S27" s="44" t="inlineStr"/>
    </row>
    <row r="28" ht="30" customHeight="1">
      <c r="A28" s="25" t="inlineStr">
        <is>
          <t>F-22</t>
        </is>
      </c>
      <c r="B28" s="40" t="inlineStr">
        <is>
          <t>強みの具体性</t>
        </is>
      </c>
      <c r="C28" s="41" t="n">
        <v>6</v>
      </c>
      <c r="D28" s="41" t="n">
        <v>7</v>
      </c>
      <c r="E28" s="41" t="n">
        <v>7</v>
      </c>
      <c r="F28" s="41" t="n">
        <v>4</v>
      </c>
      <c r="G28" s="42">
        <f>C28-MAX(D28:F28)</f>
        <v/>
      </c>
      <c r="H28" s="41" t="n">
        <v>6</v>
      </c>
      <c r="I28" s="41" t="n">
        <v>9</v>
      </c>
      <c r="J28" s="41" t="n">
        <v>7</v>
      </c>
      <c r="K28" s="41" t="n">
        <v>5</v>
      </c>
      <c r="L28" s="42">
        <f>H28-MAX(I28:K28)</f>
        <v/>
      </c>
      <c r="M28" s="41" t="n">
        <v>6</v>
      </c>
      <c r="N28" s="41" t="n">
        <v>7</v>
      </c>
      <c r="O28" s="41" t="n">
        <v>6</v>
      </c>
      <c r="P28" s="41" t="n">
        <v>7</v>
      </c>
      <c r="Q28" s="42">
        <f>M28-MAX(N28:P28)</f>
        <v/>
      </c>
      <c r="R28" s="43">
        <f>IF(G28+L28+Q28&lt;=-6,"弱み",IF(G28+L28+Q28&gt;=0,"強み","やや劣る"))</f>
        <v/>
      </c>
      <c r="S28" s="44" t="inlineStr"/>
    </row>
    <row r="29" ht="30" customHeight="1">
      <c r="A29" s="25" t="inlineStr">
        <is>
          <t>F-23</t>
        </is>
      </c>
      <c r="B29" s="40" t="inlineStr">
        <is>
          <t>初見ユーザーへの分かりやすさ</t>
        </is>
      </c>
      <c r="C29" s="41" t="n">
        <v>4</v>
      </c>
      <c r="D29" s="41" t="n">
        <v>8</v>
      </c>
      <c r="E29" s="41" t="n">
        <v>6</v>
      </c>
      <c r="F29" s="41" t="n">
        <v>5</v>
      </c>
      <c r="G29" s="42">
        <f>C29-MAX(D29:F29)</f>
        <v/>
      </c>
      <c r="H29" s="41" t="n">
        <v>6</v>
      </c>
      <c r="I29" s="41" t="n">
        <v>7</v>
      </c>
      <c r="J29" s="41" t="n">
        <v>4</v>
      </c>
      <c r="K29" s="41" t="n">
        <v>7</v>
      </c>
      <c r="L29" s="42">
        <f>H29-MAX(I29:K29)</f>
        <v/>
      </c>
      <c r="M29" s="41" t="n">
        <v>8</v>
      </c>
      <c r="N29" s="41" t="n">
        <v>8</v>
      </c>
      <c r="O29" s="41" t="n">
        <v>4</v>
      </c>
      <c r="P29" s="41" t="n">
        <v>5</v>
      </c>
      <c r="Q29" s="42">
        <f>M29-MAX(N29:P29)</f>
        <v/>
      </c>
      <c r="R29" s="43">
        <f>IF(G29+L29+Q29&lt;=-6,"弱み",IF(G29+L29+Q29&gt;=0,"強み","やや劣る"))</f>
        <v/>
      </c>
      <c r="S29" s="44" t="inlineStr"/>
    </row>
    <row r="30" ht="30" customHeight="1">
      <c r="A30" s="25" t="inlineStr">
        <is>
          <t>F-24</t>
        </is>
      </c>
      <c r="B30" s="40" t="inlineStr">
        <is>
          <t>問い合わせ導線</t>
        </is>
      </c>
      <c r="C30" s="41" t="n">
        <v>5</v>
      </c>
      <c r="D30" s="41" t="n">
        <v>7</v>
      </c>
      <c r="E30" s="41" t="n">
        <v>3</v>
      </c>
      <c r="F30" s="41" t="n">
        <v>3</v>
      </c>
      <c r="G30" s="42">
        <f>C30-MAX(D30:F30)</f>
        <v/>
      </c>
      <c r="H30" s="41" t="n">
        <v>5</v>
      </c>
      <c r="I30" s="41" t="n">
        <v>5</v>
      </c>
      <c r="J30" s="41" t="n">
        <v>6</v>
      </c>
      <c r="K30" s="41" t="n">
        <v>6</v>
      </c>
      <c r="L30" s="42">
        <f>H30-MAX(I30:K30)</f>
        <v/>
      </c>
      <c r="M30" s="41" t="n">
        <v>4</v>
      </c>
      <c r="N30" s="41" t="n">
        <v>7</v>
      </c>
      <c r="O30" s="41" t="n">
        <v>5</v>
      </c>
      <c r="P30" s="41" t="n">
        <v>5</v>
      </c>
      <c r="Q30" s="42">
        <f>M30-MAX(N30:P30)</f>
        <v/>
      </c>
      <c r="R30" s="43">
        <f>IF(G30+L30+Q30&lt;=-6,"弱み",IF(G30+L30+Q30&gt;=0,"強み","やや劣る"))</f>
        <v/>
      </c>
      <c r="S30" s="44" t="inlineStr"/>
    </row>
    <row r="31" ht="30" customHeight="1">
      <c r="A31" s="25" t="inlineStr">
        <is>
          <t>F-25</t>
        </is>
      </c>
      <c r="B31" s="40" t="inlineStr">
        <is>
          <t>制作担当への指示しやすさ</t>
        </is>
      </c>
      <c r="C31" s="41" t="n">
        <v>4</v>
      </c>
      <c r="D31" s="41" t="n">
        <v>6</v>
      </c>
      <c r="E31" s="41" t="n">
        <v>7</v>
      </c>
      <c r="F31" s="41" t="n">
        <v>6</v>
      </c>
      <c r="G31" s="42">
        <f>C31-MAX(D31:F31)</f>
        <v/>
      </c>
      <c r="H31" s="41" t="n">
        <v>5</v>
      </c>
      <c r="I31" s="41" t="n">
        <v>8</v>
      </c>
      <c r="J31" s="41" t="n">
        <v>6</v>
      </c>
      <c r="K31" s="41" t="n">
        <v>6</v>
      </c>
      <c r="L31" s="42">
        <f>H31-MAX(I31:K31)</f>
        <v/>
      </c>
      <c r="M31" s="41" t="n">
        <v>7</v>
      </c>
      <c r="N31" s="41" t="n">
        <v>8</v>
      </c>
      <c r="O31" s="41" t="n">
        <v>8</v>
      </c>
      <c r="P31" s="41" t="n">
        <v>3</v>
      </c>
      <c r="Q31" s="42">
        <f>M31-MAX(N31:P31)</f>
        <v/>
      </c>
      <c r="R31" s="43">
        <f>IF(G31+L31+Q31&lt;=-6,"弱み",IF(G31+L31+Q31&gt;=0,"強み","やや劣る"))</f>
        <v/>
      </c>
      <c r="S31" s="44" t="inlineStr"/>
    </row>
    <row r="32" ht="26" customHeight="1">
      <c r="A32" s="17" t="inlineStr">
        <is>
          <t>合計（各250点）</t>
        </is>
      </c>
      <c r="B32" s="45" t="n"/>
      <c r="C32" s="39">
        <f>SUM(C7:C31)</f>
        <v/>
      </c>
      <c r="D32" s="39">
        <f>SUM(D7:D31)</f>
        <v/>
      </c>
      <c r="E32" s="39">
        <f>SUM(E7:E31)</f>
        <v/>
      </c>
      <c r="F32" s="39">
        <f>SUM(F7:F31)</f>
        <v/>
      </c>
      <c r="G32" s="9">
        <f>C32-MAX(D32:F32)</f>
        <v/>
      </c>
      <c r="H32" s="39">
        <f>SUM(H7:H31)</f>
        <v/>
      </c>
      <c r="I32" s="39">
        <f>SUM(I7:I31)</f>
        <v/>
      </c>
      <c r="J32" s="39">
        <f>SUM(J7:J31)</f>
        <v/>
      </c>
      <c r="K32" s="39">
        <f>SUM(K7:K31)</f>
        <v/>
      </c>
      <c r="L32" s="9">
        <f>H32-MAX(I32:K32)</f>
        <v/>
      </c>
      <c r="M32" s="39">
        <f>SUM(M7:M31)</f>
        <v/>
      </c>
      <c r="N32" s="39">
        <f>SUM(N7:N31)</f>
        <v/>
      </c>
      <c r="O32" s="39">
        <f>SUM(O7:O31)</f>
        <v/>
      </c>
      <c r="P32" s="39">
        <f>SUM(P7:P31)</f>
        <v/>
      </c>
      <c r="Q32" s="9">
        <f>M32-MAX(N32:P32)</f>
        <v/>
      </c>
      <c r="R32" s="23" t="n"/>
      <c r="S32" s="23" t="n"/>
    </row>
    <row r="33" ht="18" customHeight="1">
      <c r="A33" s="46" t="inlineStr">
        <is>
          <t>100点換算</t>
        </is>
      </c>
      <c r="B33" s="45" t="n"/>
      <c r="C33" s="47">
        <f>TEXT(C32/2.5,"0.0")</f>
        <v/>
      </c>
      <c r="D33" s="47">
        <f>TEXT(D32/2.5,"0.0")</f>
        <v/>
      </c>
      <c r="E33" s="47">
        <f>TEXT(E32/2.5,"0.0")</f>
        <v/>
      </c>
      <c r="F33" s="47">
        <f>TEXT(F32/2.5,"0.0")</f>
        <v/>
      </c>
      <c r="G33" s="48" t="n"/>
      <c r="H33" s="47">
        <f>TEXT(H32/2.5,"0.0")</f>
        <v/>
      </c>
      <c r="I33" s="47">
        <f>TEXT(I32/2.5,"0.0")</f>
        <v/>
      </c>
      <c r="J33" s="47">
        <f>TEXT(J32/2.5,"0.0")</f>
        <v/>
      </c>
      <c r="K33" s="47">
        <f>TEXT(K32/2.5,"0.0")</f>
        <v/>
      </c>
      <c r="L33" s="48" t="n"/>
      <c r="M33" s="47">
        <f>TEXT(M32/2.5,"0.0")</f>
        <v/>
      </c>
      <c r="N33" s="47">
        <f>TEXT(N32/2.5,"0.0")</f>
        <v/>
      </c>
      <c r="O33" s="47">
        <f>TEXT(O32/2.5,"0.0")</f>
        <v/>
      </c>
      <c r="P33" s="47">
        <f>TEXT(P32/2.5,"0.0")</f>
        <v/>
      </c>
      <c r="Q33" s="48" t="n"/>
      <c r="R33" s="48" t="n"/>
      <c r="S33" s="48" t="n"/>
    </row>
  </sheetData>
  <mergeCells count="9">
    <mergeCell ref="A5:A6"/>
    <mergeCell ref="S5:S6"/>
    <mergeCell ref="R5:R6"/>
    <mergeCell ref="A33:B33"/>
    <mergeCell ref="A32:B32"/>
    <mergeCell ref="C5:G5"/>
    <mergeCell ref="H5:L5"/>
    <mergeCell ref="M5:Q5"/>
    <mergeCell ref="B5:B6"/>
  </mergeCells>
  <conditionalFormatting sqref="C7:F31">
    <cfRule type="colorScale" priority="1">
      <colorScale>
        <cfvo type="num" val="0"/>
        <cfvo type="num" val="5"/>
        <cfvo type="num" val="10"/>
        <color rgb="00F8B4B4"/>
        <color rgb="00FFF4C2"/>
        <color rgb="00BFE8CF"/>
      </colorScale>
    </cfRule>
  </conditionalFormatting>
  <conditionalFormatting sqref="G7:G32">
    <cfRule type="cellIs" priority="2" operator="lessThan" dxfId="0">
      <formula>0</formula>
    </cfRule>
    <cfRule type="cellIs" priority="3" operator="greaterThanOrEqual" dxfId="1">
      <formula>0</formula>
    </cfRule>
  </conditionalFormatting>
  <conditionalFormatting sqref="H7:K31">
    <cfRule type="colorScale" priority="4">
      <colorScale>
        <cfvo type="num" val="0"/>
        <cfvo type="num" val="5"/>
        <cfvo type="num" val="10"/>
        <color rgb="00F8B4B4"/>
        <color rgb="00FFF4C2"/>
        <color rgb="00BFE8CF"/>
      </colorScale>
    </cfRule>
  </conditionalFormatting>
  <conditionalFormatting sqref="L7:L32">
    <cfRule type="cellIs" priority="5" operator="lessThan" dxfId="0">
      <formula>0</formula>
    </cfRule>
    <cfRule type="cellIs" priority="6" operator="greaterThanOrEqual" dxfId="1">
      <formula>0</formula>
    </cfRule>
  </conditionalFormatting>
  <conditionalFormatting sqref="M7:P31">
    <cfRule type="colorScale" priority="7">
      <colorScale>
        <cfvo type="num" val="0"/>
        <cfvo type="num" val="5"/>
        <cfvo type="num" val="10"/>
        <color rgb="00F8B4B4"/>
        <color rgb="00FFF4C2"/>
        <color rgb="00BFE8CF"/>
      </colorScale>
    </cfRule>
  </conditionalFormatting>
  <conditionalFormatting sqref="Q7:Q32">
    <cfRule type="cellIs" priority="8" operator="lessThan" dxfId="0">
      <formula>0</formula>
    </cfRule>
    <cfRule type="cellIs" priority="9" operator="greaterThanOrEqual" dxfId="1">
      <formula>0</formula>
    </cfRule>
  </conditionalFormatting>
  <conditionalFormatting sqref="R7:R31">
    <cfRule type="expression" priority="10" dxfId="2">
      <formula>R7="弱み"</formula>
    </cfRule>
    <cfRule type="expression" priority="11" dxfId="3">
      <formula>R7="強み"</formula>
    </cfRule>
  </conditionalFormatting>
  <pageMargins left="0.4" right="0.4" top="1" bottom="1" header="0.5" footer="0.5"/>
  <pageSetup orientation="landscape" paperSize="9" fitToHeight="0" fitToWidth="1"/>
  <headerFooter>
    <oddHeader/>
    <oddFooter>&amp;C&amp;P /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S33"/>
  <sheetViews>
    <sheetView showGridLines="0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24" customWidth="1" min="2" max="2"/>
    <col width="6.2" customWidth="1" min="3" max="3"/>
    <col width="6.2" customWidth="1" min="4" max="4"/>
    <col width="6.2" customWidth="1" min="5" max="5"/>
    <col width="6.2" customWidth="1" min="6" max="6"/>
    <col width="6.2" customWidth="1" min="7" max="7"/>
    <col width="6.2" customWidth="1" min="8" max="8"/>
    <col width="6.2" customWidth="1" min="9" max="9"/>
    <col width="6.2" customWidth="1" min="10" max="10"/>
    <col width="6.2" customWidth="1" min="11" max="11"/>
    <col width="6.2" customWidth="1" min="12" max="12"/>
    <col width="6.2" customWidth="1" min="13" max="13"/>
    <col width="6.2" customWidth="1" min="14" max="14"/>
    <col width="6.2" customWidth="1" min="15" max="15"/>
    <col width="6.2" customWidth="1" min="16" max="16"/>
    <col width="6.2" customWidth="1" min="17" max="17"/>
    <col width="9" customWidth="1" min="18" max="18"/>
    <col width="34" customWidth="1" min="19" max="19"/>
  </cols>
  <sheetData>
    <row r="1" ht="32" customHeight="1">
      <c r="A1" s="1" t="inlineStr">
        <is>
          <t>Claude｜項目別 競合比較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</row>
    <row r="2" ht="20" customHeight="1">
      <c r="A2" s="3" t="inlineStr">
        <is>
          <t>【サンプル】見本用の仮データです。実在の診断結果ではありません。</t>
        </is>
      </c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  <c r="L2" s="4" t="n"/>
      <c r="M2" s="4" t="n"/>
      <c r="N2" s="4" t="n"/>
      <c r="O2" s="4" t="n"/>
      <c r="P2" s="4" t="n"/>
      <c r="Q2" s="4" t="n"/>
      <c r="R2" s="4" t="n"/>
      <c r="S2" s="4" t="n"/>
    </row>
    <row r="3">
      <c r="A3" s="14" t="inlineStr">
        <is>
          <t>各項目0〜10点。「差」＝自社 − 競合の最高点（マイナスは競合に負けている項目）。合計の下は100点換算。</t>
        </is>
      </c>
    </row>
    <row r="5">
      <c r="A5" s="49" t="inlineStr">
        <is>
          <t>No</t>
        </is>
      </c>
      <c r="B5" s="49" t="inlineStr">
        <is>
          <t>評価項目</t>
        </is>
      </c>
      <c r="C5" s="49" t="inlineStr">
        <is>
          <t>SEO</t>
        </is>
      </c>
      <c r="H5" s="49" t="inlineStr">
        <is>
          <t>GEO</t>
        </is>
      </c>
      <c r="M5" s="49" t="inlineStr">
        <is>
          <t>AIO</t>
        </is>
      </c>
      <c r="R5" s="49" t="inlineStr">
        <is>
          <t>判定</t>
        </is>
      </c>
      <c r="S5" s="49" t="inlineStr">
        <is>
          <t>コメント（サンプル）</t>
        </is>
      </c>
    </row>
    <row r="6">
      <c r="A6" s="7" t="n"/>
      <c r="B6" s="7" t="n"/>
      <c r="C6" s="16" t="inlineStr">
        <is>
          <t>自社</t>
        </is>
      </c>
      <c r="D6" s="16" t="inlineStr">
        <is>
          <t>競合1</t>
        </is>
      </c>
      <c r="E6" s="16" t="inlineStr">
        <is>
          <t>競合2</t>
        </is>
      </c>
      <c r="F6" s="16" t="inlineStr">
        <is>
          <t>競合3</t>
        </is>
      </c>
      <c r="G6" s="9" t="inlineStr">
        <is>
          <t>差</t>
        </is>
      </c>
      <c r="H6" s="16" t="inlineStr">
        <is>
          <t>自社</t>
        </is>
      </c>
      <c r="I6" s="16" t="inlineStr">
        <is>
          <t>競合1</t>
        </is>
      </c>
      <c r="J6" s="16" t="inlineStr">
        <is>
          <t>競合2</t>
        </is>
      </c>
      <c r="K6" s="16" t="inlineStr">
        <is>
          <t>競合3</t>
        </is>
      </c>
      <c r="L6" s="9" t="inlineStr">
        <is>
          <t>差</t>
        </is>
      </c>
      <c r="M6" s="16" t="inlineStr">
        <is>
          <t>自社</t>
        </is>
      </c>
      <c r="N6" s="16" t="inlineStr">
        <is>
          <t>競合1</t>
        </is>
      </c>
      <c r="O6" s="16" t="inlineStr">
        <is>
          <t>競合2</t>
        </is>
      </c>
      <c r="P6" s="16" t="inlineStr">
        <is>
          <t>競合3</t>
        </is>
      </c>
      <c r="Q6" s="9" t="inlineStr">
        <is>
          <t>差</t>
        </is>
      </c>
      <c r="R6" s="7" t="n"/>
      <c r="S6" s="7" t="n"/>
    </row>
    <row r="7" ht="30" customHeight="1">
      <c r="A7" s="25" t="inlineStr">
        <is>
          <t>F-01</t>
        </is>
      </c>
      <c r="B7" s="40" t="inlineStr">
        <is>
          <t>ページ目的の明確さ</t>
        </is>
      </c>
      <c r="C7" s="41" t="n">
        <v>7</v>
      </c>
      <c r="D7" s="41" t="n">
        <v>6</v>
      </c>
      <c r="E7" s="41" t="n">
        <v>6</v>
      </c>
      <c r="F7" s="41" t="n">
        <v>6</v>
      </c>
      <c r="G7" s="42">
        <f>C7-MAX(D7:F7)</f>
        <v/>
      </c>
      <c r="H7" s="41" t="n">
        <v>8</v>
      </c>
      <c r="I7" s="41" t="n">
        <v>9</v>
      </c>
      <c r="J7" s="41" t="n">
        <v>9</v>
      </c>
      <c r="K7" s="41" t="n">
        <v>7</v>
      </c>
      <c r="L7" s="42">
        <f>H7-MAX(I7:K7)</f>
        <v/>
      </c>
      <c r="M7" s="41" t="n">
        <v>6</v>
      </c>
      <c r="N7" s="41" t="n">
        <v>4</v>
      </c>
      <c r="O7" s="41" t="n">
        <v>4</v>
      </c>
      <c r="P7" s="41" t="n">
        <v>5</v>
      </c>
      <c r="Q7" s="42">
        <f>M7-MAX(N7:P7)</f>
        <v/>
      </c>
      <c r="R7" s="43">
        <f>IF(G7+L7+Q7&lt;=-6,"弱み",IF(G7+L7+Q7&gt;=0,"強み","やや劣る"))</f>
        <v/>
      </c>
      <c r="S7" s="44" t="inlineStr">
        <is>
          <t>【サンプル】競合と同等以上。現状の記載を維持する。</t>
        </is>
      </c>
    </row>
    <row r="8" ht="30" customHeight="1">
      <c r="A8" s="25" t="inlineStr">
        <is>
          <t>F-02</t>
        </is>
      </c>
      <c r="B8" s="40" t="inlineStr">
        <is>
          <t>何のサービス/商品かの分かりやすさ</t>
        </is>
      </c>
      <c r="C8" s="41" t="n">
        <v>7</v>
      </c>
      <c r="D8" s="41" t="n">
        <v>6</v>
      </c>
      <c r="E8" s="41" t="n">
        <v>5</v>
      </c>
      <c r="F8" s="41" t="n">
        <v>4</v>
      </c>
      <c r="G8" s="42">
        <f>C8-MAX(D8:F8)</f>
        <v/>
      </c>
      <c r="H8" s="41" t="n">
        <v>7</v>
      </c>
      <c r="I8" s="41" t="n">
        <v>7</v>
      </c>
      <c r="J8" s="41" t="n">
        <v>5</v>
      </c>
      <c r="K8" s="41" t="n">
        <v>6</v>
      </c>
      <c r="L8" s="42">
        <f>H8-MAX(I8:K8)</f>
        <v/>
      </c>
      <c r="M8" s="41" t="n">
        <v>5</v>
      </c>
      <c r="N8" s="41" t="n">
        <v>8</v>
      </c>
      <c r="O8" s="41" t="n">
        <v>4</v>
      </c>
      <c r="P8" s="41" t="n">
        <v>5</v>
      </c>
      <c r="Q8" s="42">
        <f>M8-MAX(N8:P8)</f>
        <v/>
      </c>
      <c r="R8" s="43">
        <f>IF(G8+L8+Q8&lt;=-6,"弱み",IF(G8+L8+Q8&gt;=0,"強み","やや劣る"))</f>
        <v/>
      </c>
      <c r="S8" s="44" t="inlineStr"/>
    </row>
    <row r="9" ht="30" customHeight="1">
      <c r="A9" s="25" t="inlineStr">
        <is>
          <t>F-03</t>
        </is>
      </c>
      <c r="B9" s="40" t="inlineStr">
        <is>
          <t>誰向けかの明確さ</t>
        </is>
      </c>
      <c r="C9" s="41" t="n">
        <v>5</v>
      </c>
      <c r="D9" s="41" t="n">
        <v>8</v>
      </c>
      <c r="E9" s="41" t="n">
        <v>6</v>
      </c>
      <c r="F9" s="41" t="n">
        <v>5</v>
      </c>
      <c r="G9" s="42">
        <f>C9-MAX(D9:F9)</f>
        <v/>
      </c>
      <c r="H9" s="41" t="n">
        <v>5</v>
      </c>
      <c r="I9" s="41" t="n">
        <v>7</v>
      </c>
      <c r="J9" s="41" t="n">
        <v>6</v>
      </c>
      <c r="K9" s="41" t="n">
        <v>5</v>
      </c>
      <c r="L9" s="42">
        <f>H9-MAX(I9:K9)</f>
        <v/>
      </c>
      <c r="M9" s="41" t="n">
        <v>9</v>
      </c>
      <c r="N9" s="41" t="n">
        <v>3</v>
      </c>
      <c r="O9" s="41" t="n">
        <v>8</v>
      </c>
      <c r="P9" s="41" t="n">
        <v>6</v>
      </c>
      <c r="Q9" s="42">
        <f>M9-MAX(N9:P9)</f>
        <v/>
      </c>
      <c r="R9" s="43">
        <f>IF(G9+L9+Q9&lt;=-6,"弱み",IF(G9+L9+Q9&gt;=0,"強み","やや劣る"))</f>
        <v/>
      </c>
      <c r="S9" s="44" t="inlineStr"/>
    </row>
    <row r="10" ht="30" customHeight="1">
      <c r="A10" s="25" t="inlineStr">
        <is>
          <t>F-04</t>
        </is>
      </c>
      <c r="B10" s="40" t="inlineStr">
        <is>
          <t>解決する課題の具体性</t>
        </is>
      </c>
      <c r="C10" s="41" t="n">
        <v>3</v>
      </c>
      <c r="D10" s="41" t="n">
        <v>6</v>
      </c>
      <c r="E10" s="41" t="n">
        <v>4</v>
      </c>
      <c r="F10" s="41" t="n">
        <v>5</v>
      </c>
      <c r="G10" s="42">
        <f>C10-MAX(D10:F10)</f>
        <v/>
      </c>
      <c r="H10" s="41" t="n">
        <v>7</v>
      </c>
      <c r="I10" s="41" t="n">
        <v>8</v>
      </c>
      <c r="J10" s="41" t="n">
        <v>5</v>
      </c>
      <c r="K10" s="41" t="n">
        <v>4</v>
      </c>
      <c r="L10" s="42">
        <f>H10-MAX(I10:K10)</f>
        <v/>
      </c>
      <c r="M10" s="41" t="n">
        <v>6</v>
      </c>
      <c r="N10" s="41" t="n">
        <v>9</v>
      </c>
      <c r="O10" s="41" t="n">
        <v>6</v>
      </c>
      <c r="P10" s="41" t="n">
        <v>4</v>
      </c>
      <c r="Q10" s="42">
        <f>M10-MAX(N10:P10)</f>
        <v/>
      </c>
      <c r="R10" s="43">
        <f>IF(G10+L10+Q10&lt;=-6,"弱み",IF(G10+L10+Q10&gt;=0,"強み","やや劣る"))</f>
        <v/>
      </c>
      <c r="S10" s="44" t="inlineStr"/>
    </row>
    <row r="11" ht="30" customHeight="1">
      <c r="A11" s="25" t="inlineStr">
        <is>
          <t>F-05</t>
        </is>
      </c>
      <c r="B11" s="40" t="inlineStr">
        <is>
          <t>冒頭要約の分かりやすさ</t>
        </is>
      </c>
      <c r="C11" s="41" t="n">
        <v>9</v>
      </c>
      <c r="D11" s="41" t="n">
        <v>5</v>
      </c>
      <c r="E11" s="41" t="n">
        <v>8</v>
      </c>
      <c r="F11" s="41" t="n">
        <v>5</v>
      </c>
      <c r="G11" s="42">
        <f>C11-MAX(D11:F11)</f>
        <v/>
      </c>
      <c r="H11" s="41" t="n">
        <v>7</v>
      </c>
      <c r="I11" s="41" t="n">
        <v>9</v>
      </c>
      <c r="J11" s="41" t="n">
        <v>7</v>
      </c>
      <c r="K11" s="41" t="n">
        <v>2</v>
      </c>
      <c r="L11" s="42">
        <f>H11-MAX(I11:K11)</f>
        <v/>
      </c>
      <c r="M11" s="41" t="n">
        <v>4</v>
      </c>
      <c r="N11" s="41" t="n">
        <v>8</v>
      </c>
      <c r="O11" s="41" t="n">
        <v>4</v>
      </c>
      <c r="P11" s="41" t="n">
        <v>4</v>
      </c>
      <c r="Q11" s="42">
        <f>M11-MAX(N11:P11)</f>
        <v/>
      </c>
      <c r="R11" s="43">
        <f>IF(G11+L11+Q11&lt;=-6,"弱み",IF(G11+L11+Q11&gt;=0,"強み","やや劣る"))</f>
        <v/>
      </c>
      <c r="S11" s="44" t="inlineStr"/>
    </row>
    <row r="12" ht="30" customHeight="1">
      <c r="A12" s="25" t="inlineStr">
        <is>
          <t>F-06</t>
        </is>
      </c>
      <c r="B12" s="40" t="inlineStr">
        <is>
          <t>タイトルの明確さ</t>
        </is>
      </c>
      <c r="C12" s="41" t="n">
        <v>6</v>
      </c>
      <c r="D12" s="41" t="n">
        <v>6</v>
      </c>
      <c r="E12" s="41" t="n">
        <v>6</v>
      </c>
      <c r="F12" s="41" t="n">
        <v>6</v>
      </c>
      <c r="G12" s="42">
        <f>C12-MAX(D12:F12)</f>
        <v/>
      </c>
      <c r="H12" s="41" t="n">
        <v>7</v>
      </c>
      <c r="I12" s="41" t="n">
        <v>7</v>
      </c>
      <c r="J12" s="41" t="n">
        <v>6</v>
      </c>
      <c r="K12" s="41" t="n">
        <v>5</v>
      </c>
      <c r="L12" s="42">
        <f>H12-MAX(I12:K12)</f>
        <v/>
      </c>
      <c r="M12" s="41" t="n">
        <v>5</v>
      </c>
      <c r="N12" s="41" t="n">
        <v>7</v>
      </c>
      <c r="O12" s="41" t="n">
        <v>5</v>
      </c>
      <c r="P12" s="41" t="n">
        <v>4</v>
      </c>
      <c r="Q12" s="42">
        <f>M12-MAX(N12:P12)</f>
        <v/>
      </c>
      <c r="R12" s="43">
        <f>IF(G12+L12+Q12&lt;=-6,"弱み",IF(G12+L12+Q12&gt;=0,"強み","やや劣る"))</f>
        <v/>
      </c>
      <c r="S12" s="44" t="inlineStr"/>
    </row>
    <row r="13" ht="30" customHeight="1">
      <c r="A13" s="25" t="inlineStr">
        <is>
          <t>F-07</t>
        </is>
      </c>
      <c r="B13" s="40" t="inlineStr">
        <is>
          <t>見出し構造</t>
        </is>
      </c>
      <c r="C13" s="41" t="n">
        <v>5</v>
      </c>
      <c r="D13" s="41" t="n">
        <v>7</v>
      </c>
      <c r="E13" s="41" t="n">
        <v>5</v>
      </c>
      <c r="F13" s="41" t="n">
        <v>6</v>
      </c>
      <c r="G13" s="42">
        <f>C13-MAX(D13:F13)</f>
        <v/>
      </c>
      <c r="H13" s="41" t="n">
        <v>6</v>
      </c>
      <c r="I13" s="41" t="n">
        <v>6</v>
      </c>
      <c r="J13" s="41" t="n">
        <v>4</v>
      </c>
      <c r="K13" s="41" t="n">
        <v>5</v>
      </c>
      <c r="L13" s="42">
        <f>H13-MAX(I13:K13)</f>
        <v/>
      </c>
      <c r="M13" s="41" t="n">
        <v>6</v>
      </c>
      <c r="N13" s="41" t="n">
        <v>7</v>
      </c>
      <c r="O13" s="41" t="n">
        <v>6</v>
      </c>
      <c r="P13" s="41" t="n">
        <v>5</v>
      </c>
      <c r="Q13" s="42">
        <f>M13-MAX(N13:P13)</f>
        <v/>
      </c>
      <c r="R13" s="43">
        <f>IF(G13+L13+Q13&lt;=-6,"弱み",IF(G13+L13+Q13&gt;=0,"強み","やや劣る"))</f>
        <v/>
      </c>
      <c r="S13" s="44" t="inlineStr"/>
    </row>
    <row r="14" ht="30" customHeight="1">
      <c r="A14" s="25" t="inlineStr">
        <is>
          <t>F-08</t>
        </is>
      </c>
      <c r="B14" s="40" t="inlineStr">
        <is>
          <t>検索意図との一致</t>
        </is>
      </c>
      <c r="C14" s="41" t="n">
        <v>6</v>
      </c>
      <c r="D14" s="41" t="n">
        <v>7</v>
      </c>
      <c r="E14" s="41" t="n">
        <v>4</v>
      </c>
      <c r="F14" s="41" t="n">
        <v>7</v>
      </c>
      <c r="G14" s="42">
        <f>C14-MAX(D14:F14)</f>
        <v/>
      </c>
      <c r="H14" s="41" t="n">
        <v>5</v>
      </c>
      <c r="I14" s="41" t="n">
        <v>5</v>
      </c>
      <c r="J14" s="41" t="n">
        <v>2</v>
      </c>
      <c r="K14" s="41" t="n">
        <v>4</v>
      </c>
      <c r="L14" s="42">
        <f>H14-MAX(I14:K14)</f>
        <v/>
      </c>
      <c r="M14" s="41" t="n">
        <v>3</v>
      </c>
      <c r="N14" s="41" t="n">
        <v>7</v>
      </c>
      <c r="O14" s="41" t="n">
        <v>4</v>
      </c>
      <c r="P14" s="41" t="n">
        <v>3</v>
      </c>
      <c r="Q14" s="42">
        <f>M14-MAX(N14:P14)</f>
        <v/>
      </c>
      <c r="R14" s="43">
        <f>IF(G14+L14+Q14&lt;=-6,"弱み",IF(G14+L14+Q14&gt;=0,"強み","やや劣る"))</f>
        <v/>
      </c>
      <c r="S14" s="44" t="inlineStr"/>
    </row>
    <row r="15" ht="30" customHeight="1">
      <c r="A15" s="25" t="inlineStr">
        <is>
          <t>F-09</t>
        </is>
      </c>
      <c r="B15" s="40" t="inlineStr">
        <is>
          <t>内部リンク/関連導線</t>
        </is>
      </c>
      <c r="C15" s="41" t="n">
        <v>5</v>
      </c>
      <c r="D15" s="41" t="n">
        <v>7</v>
      </c>
      <c r="E15" s="41" t="n">
        <v>5</v>
      </c>
      <c r="F15" s="41" t="n">
        <v>6</v>
      </c>
      <c r="G15" s="42">
        <f>C15-MAX(D15:F15)</f>
        <v/>
      </c>
      <c r="H15" s="41" t="n">
        <v>7</v>
      </c>
      <c r="I15" s="41" t="n">
        <v>8</v>
      </c>
      <c r="J15" s="41" t="n">
        <v>6</v>
      </c>
      <c r="K15" s="41" t="n">
        <v>6</v>
      </c>
      <c r="L15" s="42">
        <f>H15-MAX(I15:K15)</f>
        <v/>
      </c>
      <c r="M15" s="41" t="n">
        <v>7</v>
      </c>
      <c r="N15" s="41" t="n">
        <v>7</v>
      </c>
      <c r="O15" s="41" t="n">
        <v>8</v>
      </c>
      <c r="P15" s="41" t="n">
        <v>3</v>
      </c>
      <c r="Q15" s="42">
        <f>M15-MAX(N15:P15)</f>
        <v/>
      </c>
      <c r="R15" s="43">
        <f>IF(G15+L15+Q15&lt;=-6,"弱み",IF(G15+L15+Q15&gt;=0,"強み","やや劣る"))</f>
        <v/>
      </c>
      <c r="S15" s="44" t="inlineStr"/>
    </row>
    <row r="16" ht="30" customHeight="1">
      <c r="A16" s="25" t="inlineStr">
        <is>
          <t>F-10</t>
        </is>
      </c>
      <c r="B16" s="40" t="inlineStr">
        <is>
          <t>AIが引用しやすい定義文</t>
        </is>
      </c>
      <c r="C16" s="41" t="n">
        <v>6</v>
      </c>
      <c r="D16" s="41" t="n">
        <v>8</v>
      </c>
      <c r="E16" s="41" t="n">
        <v>5</v>
      </c>
      <c r="F16" s="41" t="n">
        <v>5</v>
      </c>
      <c r="G16" s="42">
        <f>C16-MAX(D16:F16)</f>
        <v/>
      </c>
      <c r="H16" s="41" t="n">
        <v>7</v>
      </c>
      <c r="I16" s="41" t="n">
        <v>7</v>
      </c>
      <c r="J16" s="41" t="n">
        <v>9</v>
      </c>
      <c r="K16" s="41" t="n">
        <v>5</v>
      </c>
      <c r="L16" s="42">
        <f>H16-MAX(I16:K16)</f>
        <v/>
      </c>
      <c r="M16" s="41" t="n">
        <v>6</v>
      </c>
      <c r="N16" s="41" t="n">
        <v>8</v>
      </c>
      <c r="O16" s="41" t="n">
        <v>7</v>
      </c>
      <c r="P16" s="41" t="n">
        <v>8</v>
      </c>
      <c r="Q16" s="42">
        <f>M16-MAX(N16:P16)</f>
        <v/>
      </c>
      <c r="R16" s="43">
        <f>IF(G16+L16+Q16&lt;=-6,"弱み",IF(G16+L16+Q16&gt;=0,"強み","やや劣る"))</f>
        <v/>
      </c>
      <c r="S16" s="44" t="inlineStr"/>
    </row>
    <row r="17" ht="30" customHeight="1">
      <c r="A17" s="25" t="inlineStr">
        <is>
          <t>F-11</t>
        </is>
      </c>
      <c r="B17" s="40" t="inlineStr">
        <is>
          <t>FAQの有無と質</t>
        </is>
      </c>
      <c r="C17" s="41" t="n">
        <v>5</v>
      </c>
      <c r="D17" s="41" t="n">
        <v>7</v>
      </c>
      <c r="E17" s="41" t="n">
        <v>6</v>
      </c>
      <c r="F17" s="41" t="n">
        <v>5</v>
      </c>
      <c r="G17" s="42">
        <f>C17-MAX(D17:F17)</f>
        <v/>
      </c>
      <c r="H17" s="41" t="n">
        <v>7</v>
      </c>
      <c r="I17" s="41" t="n">
        <v>5</v>
      </c>
      <c r="J17" s="41" t="n">
        <v>7</v>
      </c>
      <c r="K17" s="41" t="n">
        <v>6</v>
      </c>
      <c r="L17" s="42">
        <f>H17-MAX(I17:K17)</f>
        <v/>
      </c>
      <c r="M17" s="41" t="n">
        <v>7</v>
      </c>
      <c r="N17" s="41" t="n">
        <v>7</v>
      </c>
      <c r="O17" s="41" t="n">
        <v>7</v>
      </c>
      <c r="P17" s="41" t="n">
        <v>6</v>
      </c>
      <c r="Q17" s="42">
        <f>M17-MAX(N17:P17)</f>
        <v/>
      </c>
      <c r="R17" s="43">
        <f>IF(G17+L17+Q17&lt;=-6,"弱み",IF(G17+L17+Q17&gt;=0,"強み","やや劣る"))</f>
        <v/>
      </c>
      <c r="S17" s="44" t="inlineStr"/>
    </row>
    <row r="18" ht="30" customHeight="1">
      <c r="A18" s="25" t="inlineStr">
        <is>
          <t>F-12</t>
        </is>
      </c>
      <c r="B18" s="40" t="inlineStr">
        <is>
          <t>比較・選び方情報</t>
        </is>
      </c>
      <c r="C18" s="41" t="n">
        <v>6</v>
      </c>
      <c r="D18" s="41" t="n">
        <v>7</v>
      </c>
      <c r="E18" s="41" t="n">
        <v>6</v>
      </c>
      <c r="F18" s="41" t="n">
        <v>2</v>
      </c>
      <c r="G18" s="42">
        <f>C18-MAX(D18:F18)</f>
        <v/>
      </c>
      <c r="H18" s="41" t="n">
        <v>6</v>
      </c>
      <c r="I18" s="41" t="n">
        <v>5</v>
      </c>
      <c r="J18" s="41" t="n">
        <v>4</v>
      </c>
      <c r="K18" s="41" t="n">
        <v>4</v>
      </c>
      <c r="L18" s="42">
        <f>H18-MAX(I18:K18)</f>
        <v/>
      </c>
      <c r="M18" s="41" t="n">
        <v>6</v>
      </c>
      <c r="N18" s="41" t="n">
        <v>6</v>
      </c>
      <c r="O18" s="41" t="n">
        <v>5</v>
      </c>
      <c r="P18" s="41" t="n">
        <v>6</v>
      </c>
      <c r="Q18" s="42">
        <f>M18-MAX(N18:P18)</f>
        <v/>
      </c>
      <c r="R18" s="43">
        <f>IF(G18+L18+Q18&lt;=-6,"弱み",IF(G18+L18+Q18&gt;=0,"強み","やや劣る"))</f>
        <v/>
      </c>
      <c r="S18" s="44" t="inlineStr">
        <is>
          <t>【サンプル】競合と同等以上。現状の記載を維持する。</t>
        </is>
      </c>
    </row>
    <row r="19" ht="30" customHeight="1">
      <c r="A19" s="25" t="inlineStr">
        <is>
          <t>F-13</t>
        </is>
      </c>
      <c r="B19" s="40" t="inlineStr">
        <is>
          <t>向いている/向かないケース</t>
        </is>
      </c>
      <c r="C19" s="41" t="n">
        <v>7</v>
      </c>
      <c r="D19" s="41" t="n">
        <v>5</v>
      </c>
      <c r="E19" s="41" t="n">
        <v>7</v>
      </c>
      <c r="F19" s="41" t="n">
        <v>3</v>
      </c>
      <c r="G19" s="42">
        <f>C19-MAX(D19:F19)</f>
        <v/>
      </c>
      <c r="H19" s="41" t="n">
        <v>6</v>
      </c>
      <c r="I19" s="41" t="n">
        <v>9</v>
      </c>
      <c r="J19" s="41" t="n">
        <v>4</v>
      </c>
      <c r="K19" s="41" t="n">
        <v>6</v>
      </c>
      <c r="L19" s="42">
        <f>H19-MAX(I19:K19)</f>
        <v/>
      </c>
      <c r="M19" s="41" t="n">
        <v>6</v>
      </c>
      <c r="N19" s="41" t="n">
        <v>7</v>
      </c>
      <c r="O19" s="41" t="n">
        <v>5</v>
      </c>
      <c r="P19" s="41" t="n">
        <v>6</v>
      </c>
      <c r="Q19" s="42">
        <f>M19-MAX(N19:P19)</f>
        <v/>
      </c>
      <c r="R19" s="43">
        <f>IF(G19+L19+Q19&lt;=-6,"弱み",IF(G19+L19+Q19&gt;=0,"強み","やや劣る"))</f>
        <v/>
      </c>
      <c r="S19" s="44" t="inlineStr"/>
    </row>
    <row r="20" ht="30" customHeight="1">
      <c r="A20" s="25" t="inlineStr">
        <is>
          <t>F-14</t>
        </is>
      </c>
      <c r="B20" s="40" t="inlineStr">
        <is>
          <t>AI回答に使いやすいQ&amp;A性</t>
        </is>
      </c>
      <c r="C20" s="41" t="n">
        <v>3</v>
      </c>
      <c r="D20" s="41" t="n">
        <v>4</v>
      </c>
      <c r="E20" s="41" t="n">
        <v>5</v>
      </c>
      <c r="F20" s="41" t="n">
        <v>5</v>
      </c>
      <c r="G20" s="42">
        <f>C20-MAX(D20:F20)</f>
        <v/>
      </c>
      <c r="H20" s="41" t="n">
        <v>6</v>
      </c>
      <c r="I20" s="41" t="n">
        <v>4</v>
      </c>
      <c r="J20" s="41" t="n">
        <v>4</v>
      </c>
      <c r="K20" s="41" t="n">
        <v>6</v>
      </c>
      <c r="L20" s="42">
        <f>H20-MAX(I20:K20)</f>
        <v/>
      </c>
      <c r="M20" s="41" t="n">
        <v>7</v>
      </c>
      <c r="N20" s="41" t="n">
        <v>5</v>
      </c>
      <c r="O20" s="41" t="n">
        <v>6</v>
      </c>
      <c r="P20" s="41" t="n">
        <v>6</v>
      </c>
      <c r="Q20" s="42">
        <f>M20-MAX(N20:P20)</f>
        <v/>
      </c>
      <c r="R20" s="43">
        <f>IF(G20+L20+Q20&lt;=-6,"弱み",IF(G20+L20+Q20&gt;=0,"強み","やや劣る"))</f>
        <v/>
      </c>
      <c r="S20" s="44" t="inlineStr"/>
    </row>
    <row r="21" ht="30" customHeight="1">
      <c r="A21" s="25" t="inlineStr">
        <is>
          <t>F-15</t>
        </is>
      </c>
      <c r="B21" s="40" t="inlineStr">
        <is>
          <t>要点の構造化</t>
        </is>
      </c>
      <c r="C21" s="41" t="n">
        <v>8</v>
      </c>
      <c r="D21" s="41" t="n">
        <v>6</v>
      </c>
      <c r="E21" s="41" t="n">
        <v>5</v>
      </c>
      <c r="F21" s="41" t="n">
        <v>3</v>
      </c>
      <c r="G21" s="42">
        <f>C21-MAX(D21:F21)</f>
        <v/>
      </c>
      <c r="H21" s="41" t="n">
        <v>7</v>
      </c>
      <c r="I21" s="41" t="n">
        <v>5</v>
      </c>
      <c r="J21" s="41" t="n">
        <v>6</v>
      </c>
      <c r="K21" s="41" t="n">
        <v>3</v>
      </c>
      <c r="L21" s="42">
        <f>H21-MAX(I21:K21)</f>
        <v/>
      </c>
      <c r="M21" s="41" t="n">
        <v>4</v>
      </c>
      <c r="N21" s="41" t="n">
        <v>5</v>
      </c>
      <c r="O21" s="41" t="n">
        <v>6</v>
      </c>
      <c r="P21" s="41" t="n">
        <v>5</v>
      </c>
      <c r="Q21" s="42">
        <f>M21-MAX(N21:P21)</f>
        <v/>
      </c>
      <c r="R21" s="43">
        <f>IF(G21+L21+Q21&lt;=-6,"弱み",IF(G21+L21+Q21&gt;=0,"強み","やや劣る"))</f>
        <v/>
      </c>
      <c r="S21" s="44" t="inlineStr">
        <is>
          <t>【サンプル】競合と同等以上。現状の記載を維持する。</t>
        </is>
      </c>
    </row>
    <row r="22" ht="30" customHeight="1">
      <c r="A22" s="25" t="inlineStr">
        <is>
          <t>F-16</t>
        </is>
      </c>
      <c r="B22" s="40" t="inlineStr">
        <is>
          <t>根拠・実績の明示</t>
        </is>
      </c>
      <c r="C22" s="41" t="n">
        <v>6</v>
      </c>
      <c r="D22" s="41" t="n">
        <v>6</v>
      </c>
      <c r="E22" s="41" t="n">
        <v>5</v>
      </c>
      <c r="F22" s="41" t="n">
        <v>2</v>
      </c>
      <c r="G22" s="42">
        <f>C22-MAX(D22:F22)</f>
        <v/>
      </c>
      <c r="H22" s="41" t="n">
        <v>5</v>
      </c>
      <c r="I22" s="41" t="n">
        <v>7</v>
      </c>
      <c r="J22" s="41" t="n">
        <v>5</v>
      </c>
      <c r="K22" s="41" t="n">
        <v>4</v>
      </c>
      <c r="L22" s="42">
        <f>H22-MAX(I22:K22)</f>
        <v/>
      </c>
      <c r="M22" s="41" t="n">
        <v>6</v>
      </c>
      <c r="N22" s="41" t="n">
        <v>7</v>
      </c>
      <c r="O22" s="41" t="n">
        <v>5</v>
      </c>
      <c r="P22" s="41" t="n">
        <v>5</v>
      </c>
      <c r="Q22" s="42">
        <f>M22-MAX(N22:P22)</f>
        <v/>
      </c>
      <c r="R22" s="43">
        <f>IF(G22+L22+Q22&lt;=-6,"弱み",IF(G22+L22+Q22&gt;=0,"強み","やや劣る"))</f>
        <v/>
      </c>
      <c r="S22" s="44" t="inlineStr"/>
    </row>
    <row r="23" ht="30" customHeight="1">
      <c r="A23" s="25" t="inlineStr">
        <is>
          <t>F-17</t>
        </is>
      </c>
      <c r="B23" s="40" t="inlineStr">
        <is>
          <t>注意点・制約条件</t>
        </is>
      </c>
      <c r="C23" s="41" t="n">
        <v>4</v>
      </c>
      <c r="D23" s="41" t="n">
        <v>5</v>
      </c>
      <c r="E23" s="41" t="n">
        <v>6</v>
      </c>
      <c r="F23" s="41" t="n">
        <v>4</v>
      </c>
      <c r="G23" s="42">
        <f>C23-MAX(D23:F23)</f>
        <v/>
      </c>
      <c r="H23" s="41" t="n">
        <v>6</v>
      </c>
      <c r="I23" s="41" t="n">
        <v>6</v>
      </c>
      <c r="J23" s="41" t="n">
        <v>6</v>
      </c>
      <c r="K23" s="41" t="n">
        <v>5</v>
      </c>
      <c r="L23" s="42">
        <f>H23-MAX(I23:K23)</f>
        <v/>
      </c>
      <c r="M23" s="41" t="n">
        <v>6</v>
      </c>
      <c r="N23" s="41" t="n">
        <v>6</v>
      </c>
      <c r="O23" s="41" t="n">
        <v>5</v>
      </c>
      <c r="P23" s="41" t="n">
        <v>5</v>
      </c>
      <c r="Q23" s="42">
        <f>M23-MAX(N23:P23)</f>
        <v/>
      </c>
      <c r="R23" s="43">
        <f>IF(G23+L23+Q23&lt;=-6,"弱み",IF(G23+L23+Q23&gt;=0,"強み","やや劣る"))</f>
        <v/>
      </c>
      <c r="S23" s="44" t="inlineStr"/>
    </row>
    <row r="24" ht="30" customHeight="1">
      <c r="A24" s="25" t="inlineStr">
        <is>
          <t>F-18</t>
        </is>
      </c>
      <c r="B24" s="40" t="inlineStr">
        <is>
          <t>会社情報の明確さ</t>
        </is>
      </c>
      <c r="C24" s="41" t="n">
        <v>7</v>
      </c>
      <c r="D24" s="41" t="n">
        <v>5</v>
      </c>
      <c r="E24" s="41" t="n">
        <v>4</v>
      </c>
      <c r="F24" s="41" t="n">
        <v>5</v>
      </c>
      <c r="G24" s="42">
        <f>C24-MAX(D24:F24)</f>
        <v/>
      </c>
      <c r="H24" s="41" t="n">
        <v>6</v>
      </c>
      <c r="I24" s="41" t="n">
        <v>6</v>
      </c>
      <c r="J24" s="41" t="n">
        <v>5</v>
      </c>
      <c r="K24" s="41" t="n">
        <v>6</v>
      </c>
      <c r="L24" s="42">
        <f>H24-MAX(I24:K24)</f>
        <v/>
      </c>
      <c r="M24" s="41" t="n">
        <v>5</v>
      </c>
      <c r="N24" s="41" t="n">
        <v>6</v>
      </c>
      <c r="O24" s="41" t="n">
        <v>5</v>
      </c>
      <c r="P24" s="41" t="n">
        <v>4</v>
      </c>
      <c r="Q24" s="42">
        <f>M24-MAX(N24:P24)</f>
        <v/>
      </c>
      <c r="R24" s="43">
        <f>IF(G24+L24+Q24&lt;=-6,"弱み",IF(G24+L24+Q24&gt;=0,"強み","やや劣る"))</f>
        <v/>
      </c>
      <c r="S24" s="44" t="inlineStr">
        <is>
          <t>【サンプル】競合と同等以上。現状の記載を維持する。</t>
        </is>
      </c>
    </row>
    <row r="25" ht="30" customHeight="1">
      <c r="A25" s="25" t="inlineStr">
        <is>
          <t>F-19</t>
        </is>
      </c>
      <c r="B25" s="40" t="inlineStr">
        <is>
          <t>料金/プラン/条件の明確さ</t>
        </is>
      </c>
      <c r="C25" s="41" t="n">
        <v>9</v>
      </c>
      <c r="D25" s="41" t="n">
        <v>7</v>
      </c>
      <c r="E25" s="41" t="n">
        <v>5</v>
      </c>
      <c r="F25" s="41" t="n">
        <v>8</v>
      </c>
      <c r="G25" s="42">
        <f>C25-MAX(D25:F25)</f>
        <v/>
      </c>
      <c r="H25" s="41" t="n">
        <v>5</v>
      </c>
      <c r="I25" s="41" t="n">
        <v>8</v>
      </c>
      <c r="J25" s="41" t="n">
        <v>6</v>
      </c>
      <c r="K25" s="41" t="n">
        <v>5</v>
      </c>
      <c r="L25" s="42">
        <f>H25-MAX(I25:K25)</f>
        <v/>
      </c>
      <c r="M25" s="41" t="n">
        <v>7</v>
      </c>
      <c r="N25" s="41" t="n">
        <v>3</v>
      </c>
      <c r="O25" s="41" t="n">
        <v>6</v>
      </c>
      <c r="P25" s="41" t="n">
        <v>7</v>
      </c>
      <c r="Q25" s="42">
        <f>M25-MAX(N25:P25)</f>
        <v/>
      </c>
      <c r="R25" s="43">
        <f>IF(G25+L25+Q25&lt;=-6,"弱み",IF(G25+L25+Q25&gt;=0,"強み","やや劣る"))</f>
        <v/>
      </c>
      <c r="S25" s="44" t="inlineStr"/>
    </row>
    <row r="26" ht="30" customHeight="1">
      <c r="A26" s="25" t="inlineStr">
        <is>
          <t>F-20</t>
        </is>
      </c>
      <c r="B26" s="40" t="inlineStr">
        <is>
          <t>誇大表現リスク</t>
        </is>
      </c>
      <c r="C26" s="41" t="n">
        <v>7</v>
      </c>
      <c r="D26" s="41" t="n">
        <v>6</v>
      </c>
      <c r="E26" s="41" t="n">
        <v>7</v>
      </c>
      <c r="F26" s="41" t="n">
        <v>8</v>
      </c>
      <c r="G26" s="42">
        <f>C26-MAX(D26:F26)</f>
        <v/>
      </c>
      <c r="H26" s="41" t="n">
        <v>7</v>
      </c>
      <c r="I26" s="41" t="n">
        <v>7</v>
      </c>
      <c r="J26" s="41" t="n">
        <v>4</v>
      </c>
      <c r="K26" s="41" t="n">
        <v>5</v>
      </c>
      <c r="L26" s="42">
        <f>H26-MAX(I26:K26)</f>
        <v/>
      </c>
      <c r="M26" s="41" t="n">
        <v>7</v>
      </c>
      <c r="N26" s="41" t="n">
        <v>5</v>
      </c>
      <c r="O26" s="41" t="n">
        <v>6</v>
      </c>
      <c r="P26" s="41" t="n">
        <v>5</v>
      </c>
      <c r="Q26" s="42">
        <f>M26-MAX(N26:P26)</f>
        <v/>
      </c>
      <c r="R26" s="43">
        <f>IF(G26+L26+Q26&lt;=-6,"弱み",IF(G26+L26+Q26&gt;=0,"強み","やや劣る"))</f>
        <v/>
      </c>
      <c r="S26" s="44" t="inlineStr">
        <is>
          <t>【サンプル】競合と同等以上。現状の記載を維持する。</t>
        </is>
      </c>
    </row>
    <row r="27" ht="30" customHeight="1">
      <c r="A27" s="25" t="inlineStr">
        <is>
          <t>F-21</t>
        </is>
      </c>
      <c r="B27" s="40" t="inlineStr">
        <is>
          <t>他社との違い</t>
        </is>
      </c>
      <c r="C27" s="41" t="n">
        <v>7</v>
      </c>
      <c r="D27" s="41" t="n">
        <v>7</v>
      </c>
      <c r="E27" s="41" t="n">
        <v>4</v>
      </c>
      <c r="F27" s="41" t="n">
        <v>5</v>
      </c>
      <c r="G27" s="42">
        <f>C27-MAX(D27:F27)</f>
        <v/>
      </c>
      <c r="H27" s="41" t="n">
        <v>6</v>
      </c>
      <c r="I27" s="41" t="n">
        <v>7</v>
      </c>
      <c r="J27" s="41" t="n">
        <v>8</v>
      </c>
      <c r="K27" s="41" t="n">
        <v>5</v>
      </c>
      <c r="L27" s="42">
        <f>H27-MAX(I27:K27)</f>
        <v/>
      </c>
      <c r="M27" s="41" t="n">
        <v>5</v>
      </c>
      <c r="N27" s="41" t="n">
        <v>7</v>
      </c>
      <c r="O27" s="41" t="n">
        <v>8</v>
      </c>
      <c r="P27" s="41" t="n">
        <v>4</v>
      </c>
      <c r="Q27" s="42">
        <f>M27-MAX(N27:P27)</f>
        <v/>
      </c>
      <c r="R27" s="43">
        <f>IF(G27+L27+Q27&lt;=-6,"弱み",IF(G27+L27+Q27&gt;=0,"強み","やや劣る"))</f>
        <v/>
      </c>
      <c r="S27" s="44" t="inlineStr"/>
    </row>
    <row r="28" ht="30" customHeight="1">
      <c r="A28" s="25" t="inlineStr">
        <is>
          <t>F-22</t>
        </is>
      </c>
      <c r="B28" s="40" t="inlineStr">
        <is>
          <t>強みの具体性</t>
        </is>
      </c>
      <c r="C28" s="41" t="n">
        <v>8</v>
      </c>
      <c r="D28" s="41" t="n">
        <v>6</v>
      </c>
      <c r="E28" s="41" t="n">
        <v>7</v>
      </c>
      <c r="F28" s="41" t="n">
        <v>6</v>
      </c>
      <c r="G28" s="42">
        <f>C28-MAX(D28:F28)</f>
        <v/>
      </c>
      <c r="H28" s="41" t="n">
        <v>5</v>
      </c>
      <c r="I28" s="41" t="n">
        <v>6</v>
      </c>
      <c r="J28" s="41" t="n">
        <v>5</v>
      </c>
      <c r="K28" s="41" t="n">
        <v>5</v>
      </c>
      <c r="L28" s="42">
        <f>H28-MAX(I28:K28)</f>
        <v/>
      </c>
      <c r="M28" s="41" t="n">
        <v>7</v>
      </c>
      <c r="N28" s="41" t="n">
        <v>7</v>
      </c>
      <c r="O28" s="41" t="n">
        <v>5</v>
      </c>
      <c r="P28" s="41" t="n">
        <v>5</v>
      </c>
      <c r="Q28" s="42">
        <f>M28-MAX(N28:P28)</f>
        <v/>
      </c>
      <c r="R28" s="43">
        <f>IF(G28+L28+Q28&lt;=-6,"弱み",IF(G28+L28+Q28&gt;=0,"強み","やや劣る"))</f>
        <v/>
      </c>
      <c r="S28" s="44" t="inlineStr">
        <is>
          <t>【サンプル】競合と同等以上。現状の記載を維持する。</t>
        </is>
      </c>
    </row>
    <row r="29" ht="30" customHeight="1">
      <c r="A29" s="25" t="inlineStr">
        <is>
          <t>F-23</t>
        </is>
      </c>
      <c r="B29" s="40" t="inlineStr">
        <is>
          <t>初見ユーザーへの分かりやすさ</t>
        </is>
      </c>
      <c r="C29" s="41" t="n">
        <v>8</v>
      </c>
      <c r="D29" s="41" t="n">
        <v>9</v>
      </c>
      <c r="E29" s="41" t="n">
        <v>5</v>
      </c>
      <c r="F29" s="41" t="n">
        <v>7</v>
      </c>
      <c r="G29" s="42">
        <f>C29-MAX(D29:F29)</f>
        <v/>
      </c>
      <c r="H29" s="41" t="n">
        <v>7</v>
      </c>
      <c r="I29" s="41" t="n">
        <v>7</v>
      </c>
      <c r="J29" s="41" t="n">
        <v>5</v>
      </c>
      <c r="K29" s="41" t="n">
        <v>7</v>
      </c>
      <c r="L29" s="42">
        <f>H29-MAX(I29:K29)</f>
        <v/>
      </c>
      <c r="M29" s="41" t="n">
        <v>5</v>
      </c>
      <c r="N29" s="41" t="n">
        <v>8</v>
      </c>
      <c r="O29" s="41" t="n">
        <v>3</v>
      </c>
      <c r="P29" s="41" t="n">
        <v>3</v>
      </c>
      <c r="Q29" s="42">
        <f>M29-MAX(N29:P29)</f>
        <v/>
      </c>
      <c r="R29" s="43">
        <f>IF(G29+L29+Q29&lt;=-6,"弱み",IF(G29+L29+Q29&gt;=0,"強み","やや劣る"))</f>
        <v/>
      </c>
      <c r="S29" s="44" t="inlineStr"/>
    </row>
    <row r="30" ht="30" customHeight="1">
      <c r="A30" s="25" t="inlineStr">
        <is>
          <t>F-24</t>
        </is>
      </c>
      <c r="B30" s="40" t="inlineStr">
        <is>
          <t>問い合わせ導線</t>
        </is>
      </c>
      <c r="C30" s="41" t="n">
        <v>4</v>
      </c>
      <c r="D30" s="41" t="n">
        <v>6</v>
      </c>
      <c r="E30" s="41" t="n">
        <v>5</v>
      </c>
      <c r="F30" s="41" t="n">
        <v>3</v>
      </c>
      <c r="G30" s="42">
        <f>C30-MAX(D30:F30)</f>
        <v/>
      </c>
      <c r="H30" s="41" t="n">
        <v>4</v>
      </c>
      <c r="I30" s="41" t="n">
        <v>6</v>
      </c>
      <c r="J30" s="41" t="n">
        <v>4</v>
      </c>
      <c r="K30" s="41" t="n">
        <v>5</v>
      </c>
      <c r="L30" s="42">
        <f>H30-MAX(I30:K30)</f>
        <v/>
      </c>
      <c r="M30" s="41" t="n">
        <v>7</v>
      </c>
      <c r="N30" s="41" t="n">
        <v>6</v>
      </c>
      <c r="O30" s="41" t="n">
        <v>6</v>
      </c>
      <c r="P30" s="41" t="n">
        <v>5</v>
      </c>
      <c r="Q30" s="42">
        <f>M30-MAX(N30:P30)</f>
        <v/>
      </c>
      <c r="R30" s="43">
        <f>IF(G30+L30+Q30&lt;=-6,"弱み",IF(G30+L30+Q30&gt;=0,"強み","やや劣る"))</f>
        <v/>
      </c>
      <c r="S30" s="44" t="inlineStr"/>
    </row>
    <row r="31" ht="30" customHeight="1">
      <c r="A31" s="25" t="inlineStr">
        <is>
          <t>F-25</t>
        </is>
      </c>
      <c r="B31" s="40" t="inlineStr">
        <is>
          <t>制作担当への指示しやすさ</t>
        </is>
      </c>
      <c r="C31" s="41" t="n">
        <v>7</v>
      </c>
      <c r="D31" s="41" t="n">
        <v>7</v>
      </c>
      <c r="E31" s="41" t="n">
        <v>6</v>
      </c>
      <c r="F31" s="41" t="n">
        <v>4</v>
      </c>
      <c r="G31" s="42">
        <f>C31-MAX(D31:F31)</f>
        <v/>
      </c>
      <c r="H31" s="41" t="n">
        <v>6</v>
      </c>
      <c r="I31" s="41" t="n">
        <v>6</v>
      </c>
      <c r="J31" s="41" t="n">
        <v>5</v>
      </c>
      <c r="K31" s="41" t="n">
        <v>4</v>
      </c>
      <c r="L31" s="42">
        <f>H31-MAX(I31:K31)</f>
        <v/>
      </c>
      <c r="M31" s="41" t="n">
        <v>5</v>
      </c>
      <c r="N31" s="41" t="n">
        <v>9</v>
      </c>
      <c r="O31" s="41" t="n">
        <v>5</v>
      </c>
      <c r="P31" s="41" t="n">
        <v>4</v>
      </c>
      <c r="Q31" s="42">
        <f>M31-MAX(N31:P31)</f>
        <v/>
      </c>
      <c r="R31" s="43">
        <f>IF(G31+L31+Q31&lt;=-6,"弱み",IF(G31+L31+Q31&gt;=0,"強み","やや劣る"))</f>
        <v/>
      </c>
      <c r="S31" s="44" t="inlineStr"/>
    </row>
    <row r="32" ht="26" customHeight="1">
      <c r="A32" s="30" t="inlineStr">
        <is>
          <t>合計（各250点）</t>
        </is>
      </c>
      <c r="B32" s="45" t="n"/>
      <c r="C32" s="49">
        <f>SUM(C7:C31)</f>
        <v/>
      </c>
      <c r="D32" s="49">
        <f>SUM(D7:D31)</f>
        <v/>
      </c>
      <c r="E32" s="49">
        <f>SUM(E7:E31)</f>
        <v/>
      </c>
      <c r="F32" s="49">
        <f>SUM(F7:F31)</f>
        <v/>
      </c>
      <c r="G32" s="9">
        <f>C32-MAX(D32:F32)</f>
        <v/>
      </c>
      <c r="H32" s="49">
        <f>SUM(H7:H31)</f>
        <v/>
      </c>
      <c r="I32" s="49">
        <f>SUM(I7:I31)</f>
        <v/>
      </c>
      <c r="J32" s="49">
        <f>SUM(J7:J31)</f>
        <v/>
      </c>
      <c r="K32" s="49">
        <f>SUM(K7:K31)</f>
        <v/>
      </c>
      <c r="L32" s="9">
        <f>H32-MAX(I32:K32)</f>
        <v/>
      </c>
      <c r="M32" s="49">
        <f>SUM(M7:M31)</f>
        <v/>
      </c>
      <c r="N32" s="49">
        <f>SUM(N7:N31)</f>
        <v/>
      </c>
      <c r="O32" s="49">
        <f>SUM(O7:O31)</f>
        <v/>
      </c>
      <c r="P32" s="49">
        <f>SUM(P7:P31)</f>
        <v/>
      </c>
      <c r="Q32" s="9">
        <f>M32-MAX(N32:P32)</f>
        <v/>
      </c>
      <c r="R32" s="33" t="n"/>
      <c r="S32" s="33" t="n"/>
    </row>
    <row r="33" ht="18" customHeight="1">
      <c r="A33" s="46" t="inlineStr">
        <is>
          <t>100点換算</t>
        </is>
      </c>
      <c r="B33" s="45" t="n"/>
      <c r="C33" s="47">
        <f>TEXT(C32/2.5,"0.0")</f>
        <v/>
      </c>
      <c r="D33" s="47">
        <f>TEXT(D32/2.5,"0.0")</f>
        <v/>
      </c>
      <c r="E33" s="47">
        <f>TEXT(E32/2.5,"0.0")</f>
        <v/>
      </c>
      <c r="F33" s="47">
        <f>TEXT(F32/2.5,"0.0")</f>
        <v/>
      </c>
      <c r="G33" s="48" t="n"/>
      <c r="H33" s="47">
        <f>TEXT(H32/2.5,"0.0")</f>
        <v/>
      </c>
      <c r="I33" s="47">
        <f>TEXT(I32/2.5,"0.0")</f>
        <v/>
      </c>
      <c r="J33" s="47">
        <f>TEXT(J32/2.5,"0.0")</f>
        <v/>
      </c>
      <c r="K33" s="47">
        <f>TEXT(K32/2.5,"0.0")</f>
        <v/>
      </c>
      <c r="L33" s="48" t="n"/>
      <c r="M33" s="47">
        <f>TEXT(M32/2.5,"0.0")</f>
        <v/>
      </c>
      <c r="N33" s="47">
        <f>TEXT(N32/2.5,"0.0")</f>
        <v/>
      </c>
      <c r="O33" s="47">
        <f>TEXT(O32/2.5,"0.0")</f>
        <v/>
      </c>
      <c r="P33" s="47">
        <f>TEXT(P32/2.5,"0.0")</f>
        <v/>
      </c>
      <c r="Q33" s="48" t="n"/>
      <c r="R33" s="48" t="n"/>
      <c r="S33" s="48" t="n"/>
    </row>
  </sheetData>
  <mergeCells count="9">
    <mergeCell ref="A5:A6"/>
    <mergeCell ref="S5:S6"/>
    <mergeCell ref="R5:R6"/>
    <mergeCell ref="A33:B33"/>
    <mergeCell ref="A32:B32"/>
    <mergeCell ref="C5:G5"/>
    <mergeCell ref="H5:L5"/>
    <mergeCell ref="M5:Q5"/>
    <mergeCell ref="B5:B6"/>
  </mergeCells>
  <conditionalFormatting sqref="C7:F31">
    <cfRule type="colorScale" priority="1">
      <colorScale>
        <cfvo type="num" val="0"/>
        <cfvo type="num" val="5"/>
        <cfvo type="num" val="10"/>
        <color rgb="00F8B4B4"/>
        <color rgb="00FFF4C2"/>
        <color rgb="00BFE8CF"/>
      </colorScale>
    </cfRule>
  </conditionalFormatting>
  <conditionalFormatting sqref="G7:G32">
    <cfRule type="cellIs" priority="2" operator="lessThan" dxfId="0">
      <formula>0</formula>
    </cfRule>
    <cfRule type="cellIs" priority="3" operator="greaterThanOrEqual" dxfId="1">
      <formula>0</formula>
    </cfRule>
  </conditionalFormatting>
  <conditionalFormatting sqref="H7:K31">
    <cfRule type="colorScale" priority="4">
      <colorScale>
        <cfvo type="num" val="0"/>
        <cfvo type="num" val="5"/>
        <cfvo type="num" val="10"/>
        <color rgb="00F8B4B4"/>
        <color rgb="00FFF4C2"/>
        <color rgb="00BFE8CF"/>
      </colorScale>
    </cfRule>
  </conditionalFormatting>
  <conditionalFormatting sqref="L7:L32">
    <cfRule type="cellIs" priority="5" operator="lessThan" dxfId="0">
      <formula>0</formula>
    </cfRule>
    <cfRule type="cellIs" priority="6" operator="greaterThanOrEqual" dxfId="1">
      <formula>0</formula>
    </cfRule>
  </conditionalFormatting>
  <conditionalFormatting sqref="M7:P31">
    <cfRule type="colorScale" priority="7">
      <colorScale>
        <cfvo type="num" val="0"/>
        <cfvo type="num" val="5"/>
        <cfvo type="num" val="10"/>
        <color rgb="00F8B4B4"/>
        <color rgb="00FFF4C2"/>
        <color rgb="00BFE8CF"/>
      </colorScale>
    </cfRule>
  </conditionalFormatting>
  <conditionalFormatting sqref="Q7:Q32">
    <cfRule type="cellIs" priority="8" operator="lessThan" dxfId="0">
      <formula>0</formula>
    </cfRule>
    <cfRule type="cellIs" priority="9" operator="greaterThanOrEqual" dxfId="1">
      <formula>0</formula>
    </cfRule>
  </conditionalFormatting>
  <conditionalFormatting sqref="R7:R31">
    <cfRule type="expression" priority="10" dxfId="2">
      <formula>R7="弱み"</formula>
    </cfRule>
    <cfRule type="expression" priority="11" dxfId="3">
      <formula>R7="強み"</formula>
    </cfRule>
  </conditionalFormatting>
  <pageMargins left="0.4" right="0.4" top="1" bottom="1" header="0.5" footer="0.5"/>
  <pageSetup orientation="landscape" paperSize="9" fitToHeight="0" fitToWidth="1"/>
  <headerFooter>
    <oddHeader/>
    <oddFooter>&amp;C&amp;P /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S33"/>
  <sheetViews>
    <sheetView showGridLines="0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24" customWidth="1" min="2" max="2"/>
    <col width="6.2" customWidth="1" min="3" max="3"/>
    <col width="6.2" customWidth="1" min="4" max="4"/>
    <col width="6.2" customWidth="1" min="5" max="5"/>
    <col width="6.2" customWidth="1" min="6" max="6"/>
    <col width="6.2" customWidth="1" min="7" max="7"/>
    <col width="6.2" customWidth="1" min="8" max="8"/>
    <col width="6.2" customWidth="1" min="9" max="9"/>
    <col width="6.2" customWidth="1" min="10" max="10"/>
    <col width="6.2" customWidth="1" min="11" max="11"/>
    <col width="6.2" customWidth="1" min="12" max="12"/>
    <col width="6.2" customWidth="1" min="13" max="13"/>
    <col width="6.2" customWidth="1" min="14" max="14"/>
    <col width="6.2" customWidth="1" min="15" max="15"/>
    <col width="6.2" customWidth="1" min="16" max="16"/>
    <col width="6.2" customWidth="1" min="17" max="17"/>
    <col width="9" customWidth="1" min="18" max="18"/>
    <col width="34" customWidth="1" min="19" max="19"/>
  </cols>
  <sheetData>
    <row r="1" ht="32" customHeight="1">
      <c r="A1" s="1" t="inlineStr">
        <is>
          <t>Grok｜項目別 競合比較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</row>
    <row r="2" ht="20" customHeight="1">
      <c r="A2" s="3" t="inlineStr">
        <is>
          <t>【サンプル】見本用の仮データです。実在の診断結果ではありません。</t>
        </is>
      </c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  <c r="L2" s="4" t="n"/>
      <c r="M2" s="4" t="n"/>
      <c r="N2" s="4" t="n"/>
      <c r="O2" s="4" t="n"/>
      <c r="P2" s="4" t="n"/>
      <c r="Q2" s="4" t="n"/>
      <c r="R2" s="4" t="n"/>
      <c r="S2" s="4" t="n"/>
    </row>
    <row r="3">
      <c r="A3" s="14" t="inlineStr">
        <is>
          <t>各項目0〜10点。「差」＝自社 − 競合の最高点（マイナスは競合に負けている項目）。合計の下は100点換算。</t>
        </is>
      </c>
    </row>
    <row r="5">
      <c r="A5" s="50" t="inlineStr">
        <is>
          <t>No</t>
        </is>
      </c>
      <c r="B5" s="50" t="inlineStr">
        <is>
          <t>評価項目</t>
        </is>
      </c>
      <c r="C5" s="50" t="inlineStr">
        <is>
          <t>SEO</t>
        </is>
      </c>
      <c r="H5" s="50" t="inlineStr">
        <is>
          <t>GEO</t>
        </is>
      </c>
      <c r="M5" s="50" t="inlineStr">
        <is>
          <t>AIO</t>
        </is>
      </c>
      <c r="R5" s="50" t="inlineStr">
        <is>
          <t>判定</t>
        </is>
      </c>
      <c r="S5" s="50" t="inlineStr">
        <is>
          <t>コメント（サンプル）</t>
        </is>
      </c>
    </row>
    <row r="6">
      <c r="A6" s="7" t="n"/>
      <c r="B6" s="7" t="n"/>
      <c r="C6" s="16" t="inlineStr">
        <is>
          <t>自社</t>
        </is>
      </c>
      <c r="D6" s="16" t="inlineStr">
        <is>
          <t>競合1</t>
        </is>
      </c>
      <c r="E6" s="16" t="inlineStr">
        <is>
          <t>競合2</t>
        </is>
      </c>
      <c r="F6" s="16" t="inlineStr">
        <is>
          <t>競合3</t>
        </is>
      </c>
      <c r="G6" s="9" t="inlineStr">
        <is>
          <t>差</t>
        </is>
      </c>
      <c r="H6" s="16" t="inlineStr">
        <is>
          <t>自社</t>
        </is>
      </c>
      <c r="I6" s="16" t="inlineStr">
        <is>
          <t>競合1</t>
        </is>
      </c>
      <c r="J6" s="16" t="inlineStr">
        <is>
          <t>競合2</t>
        </is>
      </c>
      <c r="K6" s="16" t="inlineStr">
        <is>
          <t>競合3</t>
        </is>
      </c>
      <c r="L6" s="9" t="inlineStr">
        <is>
          <t>差</t>
        </is>
      </c>
      <c r="M6" s="16" t="inlineStr">
        <is>
          <t>自社</t>
        </is>
      </c>
      <c r="N6" s="16" t="inlineStr">
        <is>
          <t>競合1</t>
        </is>
      </c>
      <c r="O6" s="16" t="inlineStr">
        <is>
          <t>競合2</t>
        </is>
      </c>
      <c r="P6" s="16" t="inlineStr">
        <is>
          <t>競合3</t>
        </is>
      </c>
      <c r="Q6" s="9" t="inlineStr">
        <is>
          <t>差</t>
        </is>
      </c>
      <c r="R6" s="7" t="n"/>
      <c r="S6" s="7" t="n"/>
    </row>
    <row r="7" ht="30" customHeight="1">
      <c r="A7" s="25" t="inlineStr">
        <is>
          <t>F-01</t>
        </is>
      </c>
      <c r="B7" s="40" t="inlineStr">
        <is>
          <t>ページ目的の明確さ</t>
        </is>
      </c>
      <c r="C7" s="41" t="n">
        <v>7</v>
      </c>
      <c r="D7" s="41" t="n">
        <v>10</v>
      </c>
      <c r="E7" s="41" t="n">
        <v>10</v>
      </c>
      <c r="F7" s="41" t="n">
        <v>6</v>
      </c>
      <c r="G7" s="42">
        <f>C7-MAX(D7:F7)</f>
        <v/>
      </c>
      <c r="H7" s="41" t="n">
        <v>8</v>
      </c>
      <c r="I7" s="41" t="n">
        <v>7</v>
      </c>
      <c r="J7" s="41" t="n">
        <v>4</v>
      </c>
      <c r="K7" s="41" t="n">
        <v>6</v>
      </c>
      <c r="L7" s="42">
        <f>H7-MAX(I7:K7)</f>
        <v/>
      </c>
      <c r="M7" s="41" t="n">
        <v>8</v>
      </c>
      <c r="N7" s="41" t="n">
        <v>8</v>
      </c>
      <c r="O7" s="41" t="n">
        <v>6</v>
      </c>
      <c r="P7" s="41" t="n">
        <v>7</v>
      </c>
      <c r="Q7" s="42">
        <f>M7-MAX(N7:P7)</f>
        <v/>
      </c>
      <c r="R7" s="43">
        <f>IF(G7+L7+Q7&lt;=-6,"弱み",IF(G7+L7+Q7&gt;=0,"強み","やや劣る"))</f>
        <v/>
      </c>
      <c r="S7" s="44" t="inlineStr"/>
    </row>
    <row r="8" ht="30" customHeight="1">
      <c r="A8" s="25" t="inlineStr">
        <is>
          <t>F-02</t>
        </is>
      </c>
      <c r="B8" s="40" t="inlineStr">
        <is>
          <t>何のサービス/商品かの分かりやすさ</t>
        </is>
      </c>
      <c r="C8" s="41" t="n">
        <v>7</v>
      </c>
      <c r="D8" s="41" t="n">
        <v>9</v>
      </c>
      <c r="E8" s="41" t="n">
        <v>7</v>
      </c>
      <c r="F8" s="41" t="n">
        <v>7</v>
      </c>
      <c r="G8" s="42">
        <f>C8-MAX(D8:F8)</f>
        <v/>
      </c>
      <c r="H8" s="41" t="n">
        <v>7</v>
      </c>
      <c r="I8" s="41" t="n">
        <v>5</v>
      </c>
      <c r="J8" s="41" t="n">
        <v>5</v>
      </c>
      <c r="K8" s="41" t="n">
        <v>5</v>
      </c>
      <c r="L8" s="42">
        <f>H8-MAX(I8:K8)</f>
        <v/>
      </c>
      <c r="M8" s="41" t="n">
        <v>7</v>
      </c>
      <c r="N8" s="41" t="n">
        <v>6</v>
      </c>
      <c r="O8" s="41" t="n">
        <v>5</v>
      </c>
      <c r="P8" s="41" t="n">
        <v>7</v>
      </c>
      <c r="Q8" s="42">
        <f>M8-MAX(N8:P8)</f>
        <v/>
      </c>
      <c r="R8" s="43">
        <f>IF(G8+L8+Q8&lt;=-6,"弱み",IF(G8+L8+Q8&gt;=0,"強み","やや劣る"))</f>
        <v/>
      </c>
      <c r="S8" s="44" t="inlineStr">
        <is>
          <t>【サンプル】競合と同等以上。現状の記載を維持する。</t>
        </is>
      </c>
    </row>
    <row r="9" ht="30" customHeight="1">
      <c r="A9" s="25" t="inlineStr">
        <is>
          <t>F-03</t>
        </is>
      </c>
      <c r="B9" s="40" t="inlineStr">
        <is>
          <t>誰向けかの明確さ</t>
        </is>
      </c>
      <c r="C9" s="41" t="n">
        <v>8</v>
      </c>
      <c r="D9" s="41" t="n">
        <v>7</v>
      </c>
      <c r="E9" s="41" t="n">
        <v>7</v>
      </c>
      <c r="F9" s="41" t="n">
        <v>7</v>
      </c>
      <c r="G9" s="42">
        <f>C9-MAX(D9:F9)</f>
        <v/>
      </c>
      <c r="H9" s="41" t="n">
        <v>7</v>
      </c>
      <c r="I9" s="41" t="n">
        <v>6</v>
      </c>
      <c r="J9" s="41" t="n">
        <v>6</v>
      </c>
      <c r="K9" s="41" t="n">
        <v>5</v>
      </c>
      <c r="L9" s="42">
        <f>H9-MAX(I9:K9)</f>
        <v/>
      </c>
      <c r="M9" s="41" t="n">
        <v>8</v>
      </c>
      <c r="N9" s="41" t="n">
        <v>8</v>
      </c>
      <c r="O9" s="41" t="n">
        <v>6</v>
      </c>
      <c r="P9" s="41" t="n">
        <v>7</v>
      </c>
      <c r="Q9" s="42">
        <f>M9-MAX(N9:P9)</f>
        <v/>
      </c>
      <c r="R9" s="43">
        <f>IF(G9+L9+Q9&lt;=-6,"弱み",IF(G9+L9+Q9&gt;=0,"強み","やや劣る"))</f>
        <v/>
      </c>
      <c r="S9" s="44" t="inlineStr">
        <is>
          <t>【サンプル】競合と同等以上。現状の記載を維持する。</t>
        </is>
      </c>
    </row>
    <row r="10" ht="30" customHeight="1">
      <c r="A10" s="25" t="inlineStr">
        <is>
          <t>F-04</t>
        </is>
      </c>
      <c r="B10" s="40" t="inlineStr">
        <is>
          <t>解決する課題の具体性</t>
        </is>
      </c>
      <c r="C10" s="41" t="n">
        <v>9</v>
      </c>
      <c r="D10" s="41" t="n">
        <v>7</v>
      </c>
      <c r="E10" s="41" t="n">
        <v>8</v>
      </c>
      <c r="F10" s="41" t="n">
        <v>6</v>
      </c>
      <c r="G10" s="42">
        <f>C10-MAX(D10:F10)</f>
        <v/>
      </c>
      <c r="H10" s="41" t="n">
        <v>6</v>
      </c>
      <c r="I10" s="41" t="n">
        <v>10</v>
      </c>
      <c r="J10" s="41" t="n">
        <v>6</v>
      </c>
      <c r="K10" s="41" t="n">
        <v>4</v>
      </c>
      <c r="L10" s="42">
        <f>H10-MAX(I10:K10)</f>
        <v/>
      </c>
      <c r="M10" s="41" t="n">
        <v>7</v>
      </c>
      <c r="N10" s="41" t="n">
        <v>8</v>
      </c>
      <c r="O10" s="41" t="n">
        <v>7</v>
      </c>
      <c r="P10" s="41" t="n">
        <v>8</v>
      </c>
      <c r="Q10" s="42">
        <f>M10-MAX(N10:P10)</f>
        <v/>
      </c>
      <c r="R10" s="43">
        <f>IF(G10+L10+Q10&lt;=-6,"弱み",IF(G10+L10+Q10&gt;=0,"強み","やや劣る"))</f>
        <v/>
      </c>
      <c r="S10" s="44" t="inlineStr"/>
    </row>
    <row r="11" ht="30" customHeight="1">
      <c r="A11" s="25" t="inlineStr">
        <is>
          <t>F-05</t>
        </is>
      </c>
      <c r="B11" s="40" t="inlineStr">
        <is>
          <t>冒頭要約の分かりやすさ</t>
        </is>
      </c>
      <c r="C11" s="41" t="n">
        <v>8</v>
      </c>
      <c r="D11" s="41" t="n">
        <v>7</v>
      </c>
      <c r="E11" s="41" t="n">
        <v>5</v>
      </c>
      <c r="F11" s="41" t="n">
        <v>5</v>
      </c>
      <c r="G11" s="42">
        <f>C11-MAX(D11:F11)</f>
        <v/>
      </c>
      <c r="H11" s="41" t="n">
        <v>5</v>
      </c>
      <c r="I11" s="41" t="n">
        <v>8</v>
      </c>
      <c r="J11" s="41" t="n">
        <v>6</v>
      </c>
      <c r="K11" s="41" t="n">
        <v>5</v>
      </c>
      <c r="L11" s="42">
        <f>H11-MAX(I11:K11)</f>
        <v/>
      </c>
      <c r="M11" s="41" t="n">
        <v>8</v>
      </c>
      <c r="N11" s="41" t="n">
        <v>8</v>
      </c>
      <c r="O11" s="41" t="n">
        <v>9</v>
      </c>
      <c r="P11" s="41" t="n">
        <v>4</v>
      </c>
      <c r="Q11" s="42">
        <f>M11-MAX(N11:P11)</f>
        <v/>
      </c>
      <c r="R11" s="43">
        <f>IF(G11+L11+Q11&lt;=-6,"弱み",IF(G11+L11+Q11&gt;=0,"強み","やや劣る"))</f>
        <v/>
      </c>
      <c r="S11" s="44" t="inlineStr"/>
    </row>
    <row r="12" ht="30" customHeight="1">
      <c r="A12" s="25" t="inlineStr">
        <is>
          <t>F-06</t>
        </is>
      </c>
      <c r="B12" s="40" t="inlineStr">
        <is>
          <t>タイトルの明確さ</t>
        </is>
      </c>
      <c r="C12" s="41" t="n">
        <v>5</v>
      </c>
      <c r="D12" s="41" t="n">
        <v>8</v>
      </c>
      <c r="E12" s="41" t="n">
        <v>6</v>
      </c>
      <c r="F12" s="41" t="n">
        <v>7</v>
      </c>
      <c r="G12" s="42">
        <f>C12-MAX(D12:F12)</f>
        <v/>
      </c>
      <c r="H12" s="41" t="n">
        <v>7</v>
      </c>
      <c r="I12" s="41" t="n">
        <v>8</v>
      </c>
      <c r="J12" s="41" t="n">
        <v>6</v>
      </c>
      <c r="K12" s="41" t="n">
        <v>5</v>
      </c>
      <c r="L12" s="42">
        <f>H12-MAX(I12:K12)</f>
        <v/>
      </c>
      <c r="M12" s="41" t="n">
        <v>9</v>
      </c>
      <c r="N12" s="41" t="n">
        <v>10</v>
      </c>
      <c r="O12" s="41" t="n">
        <v>7</v>
      </c>
      <c r="P12" s="41" t="n">
        <v>4</v>
      </c>
      <c r="Q12" s="42">
        <f>M12-MAX(N12:P12)</f>
        <v/>
      </c>
      <c r="R12" s="43">
        <f>IF(G12+L12+Q12&lt;=-6,"弱み",IF(G12+L12+Q12&gt;=0,"強み","やや劣る"))</f>
        <v/>
      </c>
      <c r="S12" s="44" t="inlineStr"/>
    </row>
    <row r="13" ht="30" customHeight="1">
      <c r="A13" s="25" t="inlineStr">
        <is>
          <t>F-07</t>
        </is>
      </c>
      <c r="B13" s="40" t="inlineStr">
        <is>
          <t>見出し構造</t>
        </is>
      </c>
      <c r="C13" s="41" t="n">
        <v>7</v>
      </c>
      <c r="D13" s="41" t="n">
        <v>7</v>
      </c>
      <c r="E13" s="41" t="n">
        <v>6</v>
      </c>
      <c r="F13" s="41" t="n">
        <v>7</v>
      </c>
      <c r="G13" s="42">
        <f>C13-MAX(D13:F13)</f>
        <v/>
      </c>
      <c r="H13" s="41" t="n">
        <v>7</v>
      </c>
      <c r="I13" s="41" t="n">
        <v>7</v>
      </c>
      <c r="J13" s="41" t="n">
        <v>6</v>
      </c>
      <c r="K13" s="41" t="n">
        <v>8</v>
      </c>
      <c r="L13" s="42">
        <f>H13-MAX(I13:K13)</f>
        <v/>
      </c>
      <c r="M13" s="41" t="n">
        <v>5</v>
      </c>
      <c r="N13" s="41" t="n">
        <v>8</v>
      </c>
      <c r="O13" s="41" t="n">
        <v>6</v>
      </c>
      <c r="P13" s="41" t="n">
        <v>6</v>
      </c>
      <c r="Q13" s="42">
        <f>M13-MAX(N13:P13)</f>
        <v/>
      </c>
      <c r="R13" s="43">
        <f>IF(G13+L13+Q13&lt;=-6,"弱み",IF(G13+L13+Q13&gt;=0,"強み","やや劣る"))</f>
        <v/>
      </c>
      <c r="S13" s="44" t="inlineStr"/>
    </row>
    <row r="14" ht="30" customHeight="1">
      <c r="A14" s="25" t="inlineStr">
        <is>
          <t>F-08</t>
        </is>
      </c>
      <c r="B14" s="40" t="inlineStr">
        <is>
          <t>検索意図との一致</t>
        </is>
      </c>
      <c r="C14" s="41" t="n">
        <v>8</v>
      </c>
      <c r="D14" s="41" t="n">
        <v>9</v>
      </c>
      <c r="E14" s="41" t="n">
        <v>7</v>
      </c>
      <c r="F14" s="41" t="n">
        <v>6</v>
      </c>
      <c r="G14" s="42">
        <f>C14-MAX(D14:F14)</f>
        <v/>
      </c>
      <c r="H14" s="41" t="n">
        <v>6</v>
      </c>
      <c r="I14" s="41" t="n">
        <v>10</v>
      </c>
      <c r="J14" s="41" t="n">
        <v>7</v>
      </c>
      <c r="K14" s="41" t="n">
        <v>5</v>
      </c>
      <c r="L14" s="42">
        <f>H14-MAX(I14:K14)</f>
        <v/>
      </c>
      <c r="M14" s="41" t="n">
        <v>7</v>
      </c>
      <c r="N14" s="41" t="n">
        <v>7</v>
      </c>
      <c r="O14" s="41" t="n">
        <v>5</v>
      </c>
      <c r="P14" s="41" t="n">
        <v>6</v>
      </c>
      <c r="Q14" s="42">
        <f>M14-MAX(N14:P14)</f>
        <v/>
      </c>
      <c r="R14" s="43">
        <f>IF(G14+L14+Q14&lt;=-6,"弱み",IF(G14+L14+Q14&gt;=0,"強み","やや劣る"))</f>
        <v/>
      </c>
      <c r="S14" s="44" t="inlineStr"/>
    </row>
    <row r="15" ht="30" customHeight="1">
      <c r="A15" s="25" t="inlineStr">
        <is>
          <t>F-09</t>
        </is>
      </c>
      <c r="B15" s="40" t="inlineStr">
        <is>
          <t>内部リンク/関連導線</t>
        </is>
      </c>
      <c r="C15" s="41" t="n">
        <v>6</v>
      </c>
      <c r="D15" s="41" t="n">
        <v>8</v>
      </c>
      <c r="E15" s="41" t="n">
        <v>6</v>
      </c>
      <c r="F15" s="41" t="n">
        <v>4</v>
      </c>
      <c r="G15" s="42">
        <f>C15-MAX(D15:F15)</f>
        <v/>
      </c>
      <c r="H15" s="41" t="n">
        <v>4</v>
      </c>
      <c r="I15" s="41" t="n">
        <v>7</v>
      </c>
      <c r="J15" s="41" t="n">
        <v>6</v>
      </c>
      <c r="K15" s="41" t="n">
        <v>5</v>
      </c>
      <c r="L15" s="42">
        <f>H15-MAX(I15:K15)</f>
        <v/>
      </c>
      <c r="M15" s="41" t="n">
        <v>7</v>
      </c>
      <c r="N15" s="41" t="n">
        <v>9</v>
      </c>
      <c r="O15" s="41" t="n">
        <v>7</v>
      </c>
      <c r="P15" s="41" t="n">
        <v>6</v>
      </c>
      <c r="Q15" s="42">
        <f>M15-MAX(N15:P15)</f>
        <v/>
      </c>
      <c r="R15" s="43">
        <f>IF(G15+L15+Q15&lt;=-6,"弱み",IF(G15+L15+Q15&gt;=0,"強み","やや劣る"))</f>
        <v/>
      </c>
      <c r="S15" s="44" t="inlineStr"/>
    </row>
    <row r="16" ht="30" customHeight="1">
      <c r="A16" s="25" t="inlineStr">
        <is>
          <t>F-10</t>
        </is>
      </c>
      <c r="B16" s="40" t="inlineStr">
        <is>
          <t>AIが引用しやすい定義文</t>
        </is>
      </c>
      <c r="C16" s="41" t="n">
        <v>8</v>
      </c>
      <c r="D16" s="41" t="n">
        <v>7</v>
      </c>
      <c r="E16" s="41" t="n">
        <v>6</v>
      </c>
      <c r="F16" s="41" t="n">
        <v>6</v>
      </c>
      <c r="G16" s="42">
        <f>C16-MAX(D16:F16)</f>
        <v/>
      </c>
      <c r="H16" s="41" t="n">
        <v>7</v>
      </c>
      <c r="I16" s="41" t="n">
        <v>8</v>
      </c>
      <c r="J16" s="41" t="n">
        <v>10</v>
      </c>
      <c r="K16" s="41" t="n">
        <v>6</v>
      </c>
      <c r="L16" s="42">
        <f>H16-MAX(I16:K16)</f>
        <v/>
      </c>
      <c r="M16" s="41" t="n">
        <v>7</v>
      </c>
      <c r="N16" s="41" t="n">
        <v>10</v>
      </c>
      <c r="O16" s="41" t="n">
        <v>6</v>
      </c>
      <c r="P16" s="41" t="n">
        <v>7</v>
      </c>
      <c r="Q16" s="42">
        <f>M16-MAX(N16:P16)</f>
        <v/>
      </c>
      <c r="R16" s="43">
        <f>IF(G16+L16+Q16&lt;=-6,"弱み",IF(G16+L16+Q16&gt;=0,"強み","やや劣る"))</f>
        <v/>
      </c>
      <c r="S16" s="44" t="inlineStr"/>
    </row>
    <row r="17" ht="30" customHeight="1">
      <c r="A17" s="25" t="inlineStr">
        <is>
          <t>F-11</t>
        </is>
      </c>
      <c r="B17" s="40" t="inlineStr">
        <is>
          <t>FAQの有無と質</t>
        </is>
      </c>
      <c r="C17" s="41" t="n">
        <v>5</v>
      </c>
      <c r="D17" s="41" t="n">
        <v>9</v>
      </c>
      <c r="E17" s="41" t="n">
        <v>7</v>
      </c>
      <c r="F17" s="41" t="n">
        <v>6</v>
      </c>
      <c r="G17" s="42">
        <f>C17-MAX(D17:F17)</f>
        <v/>
      </c>
      <c r="H17" s="41" t="n">
        <v>4</v>
      </c>
      <c r="I17" s="41" t="n">
        <v>8</v>
      </c>
      <c r="J17" s="41" t="n">
        <v>7</v>
      </c>
      <c r="K17" s="41" t="n">
        <v>8</v>
      </c>
      <c r="L17" s="42">
        <f>H17-MAX(I17:K17)</f>
        <v/>
      </c>
      <c r="M17" s="41" t="n">
        <v>8</v>
      </c>
      <c r="N17" s="41" t="n">
        <v>10</v>
      </c>
      <c r="O17" s="41" t="n">
        <v>8</v>
      </c>
      <c r="P17" s="41" t="n">
        <v>4</v>
      </c>
      <c r="Q17" s="42">
        <f>M17-MAX(N17:P17)</f>
        <v/>
      </c>
      <c r="R17" s="43">
        <f>IF(G17+L17+Q17&lt;=-6,"弱み",IF(G17+L17+Q17&gt;=0,"強み","やや劣る"))</f>
        <v/>
      </c>
      <c r="S17" s="44" t="inlineStr">
        <is>
          <t>【サンプル】競合より大きく劣る。競合の記載内容を参考に情報を補強する。</t>
        </is>
      </c>
    </row>
    <row r="18" ht="30" customHeight="1">
      <c r="A18" s="25" t="inlineStr">
        <is>
          <t>F-12</t>
        </is>
      </c>
      <c r="B18" s="40" t="inlineStr">
        <is>
          <t>比較・選び方情報</t>
        </is>
      </c>
      <c r="C18" s="41" t="n">
        <v>7</v>
      </c>
      <c r="D18" s="41" t="n">
        <v>7</v>
      </c>
      <c r="E18" s="41" t="n">
        <v>7</v>
      </c>
      <c r="F18" s="41" t="n">
        <v>5</v>
      </c>
      <c r="G18" s="42">
        <f>C18-MAX(D18:F18)</f>
        <v/>
      </c>
      <c r="H18" s="41" t="n">
        <v>3</v>
      </c>
      <c r="I18" s="41" t="n">
        <v>9</v>
      </c>
      <c r="J18" s="41" t="n">
        <v>6</v>
      </c>
      <c r="K18" s="41" t="n">
        <v>5</v>
      </c>
      <c r="L18" s="42">
        <f>H18-MAX(I18:K18)</f>
        <v/>
      </c>
      <c r="M18" s="41" t="n">
        <v>8</v>
      </c>
      <c r="N18" s="41" t="n">
        <v>10</v>
      </c>
      <c r="O18" s="41" t="n">
        <v>6</v>
      </c>
      <c r="P18" s="41" t="n">
        <v>7</v>
      </c>
      <c r="Q18" s="42">
        <f>M18-MAX(N18:P18)</f>
        <v/>
      </c>
      <c r="R18" s="43">
        <f>IF(G18+L18+Q18&lt;=-6,"弱み",IF(G18+L18+Q18&gt;=0,"強み","やや劣る"))</f>
        <v/>
      </c>
      <c r="S18" s="44" t="inlineStr"/>
    </row>
    <row r="19" ht="30" customHeight="1">
      <c r="A19" s="25" t="inlineStr">
        <is>
          <t>F-13</t>
        </is>
      </c>
      <c r="B19" s="40" t="inlineStr">
        <is>
          <t>向いている/向かないケース</t>
        </is>
      </c>
      <c r="C19" s="41" t="n">
        <v>7</v>
      </c>
      <c r="D19" s="41" t="n">
        <v>9</v>
      </c>
      <c r="E19" s="41" t="n">
        <v>7</v>
      </c>
      <c r="F19" s="41" t="n">
        <v>8</v>
      </c>
      <c r="G19" s="42">
        <f>C19-MAX(D19:F19)</f>
        <v/>
      </c>
      <c r="H19" s="41" t="n">
        <v>7</v>
      </c>
      <c r="I19" s="41" t="n">
        <v>8</v>
      </c>
      <c r="J19" s="41" t="n">
        <v>6</v>
      </c>
      <c r="K19" s="41" t="n">
        <v>7</v>
      </c>
      <c r="L19" s="42">
        <f>H19-MAX(I19:K19)</f>
        <v/>
      </c>
      <c r="M19" s="41" t="n">
        <v>7</v>
      </c>
      <c r="N19" s="41" t="n">
        <v>7</v>
      </c>
      <c r="O19" s="41" t="n">
        <v>5</v>
      </c>
      <c r="P19" s="41" t="n">
        <v>5</v>
      </c>
      <c r="Q19" s="42">
        <f>M19-MAX(N19:P19)</f>
        <v/>
      </c>
      <c r="R19" s="43">
        <f>IF(G19+L19+Q19&lt;=-6,"弱み",IF(G19+L19+Q19&gt;=0,"強み","やや劣る"))</f>
        <v/>
      </c>
      <c r="S19" s="44" t="inlineStr"/>
    </row>
    <row r="20" ht="30" customHeight="1">
      <c r="A20" s="25" t="inlineStr">
        <is>
          <t>F-14</t>
        </is>
      </c>
      <c r="B20" s="40" t="inlineStr">
        <is>
          <t>AI回答に使いやすいQ&amp;A性</t>
        </is>
      </c>
      <c r="C20" s="41" t="n">
        <v>8</v>
      </c>
      <c r="D20" s="41" t="n">
        <v>10</v>
      </c>
      <c r="E20" s="41" t="n">
        <v>7</v>
      </c>
      <c r="F20" s="41" t="n">
        <v>7</v>
      </c>
      <c r="G20" s="42">
        <f>C20-MAX(D20:F20)</f>
        <v/>
      </c>
      <c r="H20" s="41" t="n">
        <v>7</v>
      </c>
      <c r="I20" s="41" t="n">
        <v>8</v>
      </c>
      <c r="J20" s="41" t="n">
        <v>6</v>
      </c>
      <c r="K20" s="41" t="n">
        <v>6</v>
      </c>
      <c r="L20" s="42">
        <f>H20-MAX(I20:K20)</f>
        <v/>
      </c>
      <c r="M20" s="41" t="n">
        <v>5</v>
      </c>
      <c r="N20" s="41" t="n">
        <v>9</v>
      </c>
      <c r="O20" s="41" t="n">
        <v>5</v>
      </c>
      <c r="P20" s="41" t="n">
        <v>6</v>
      </c>
      <c r="Q20" s="42">
        <f>M20-MAX(N20:P20)</f>
        <v/>
      </c>
      <c r="R20" s="43">
        <f>IF(G20+L20+Q20&lt;=-6,"弱み",IF(G20+L20+Q20&gt;=0,"強み","やや劣る"))</f>
        <v/>
      </c>
      <c r="S20" s="44" t="inlineStr"/>
    </row>
    <row r="21" ht="30" customHeight="1">
      <c r="A21" s="25" t="inlineStr">
        <is>
          <t>F-15</t>
        </is>
      </c>
      <c r="B21" s="40" t="inlineStr">
        <is>
          <t>要点の構造化</t>
        </is>
      </c>
      <c r="C21" s="41" t="n">
        <v>7</v>
      </c>
      <c r="D21" s="41" t="n">
        <v>7</v>
      </c>
      <c r="E21" s="41" t="n">
        <v>6</v>
      </c>
      <c r="F21" s="41" t="n">
        <v>6</v>
      </c>
      <c r="G21" s="42">
        <f>C21-MAX(D21:F21)</f>
        <v/>
      </c>
      <c r="H21" s="41" t="n">
        <v>7</v>
      </c>
      <c r="I21" s="41" t="n">
        <v>8</v>
      </c>
      <c r="J21" s="41" t="n">
        <v>7</v>
      </c>
      <c r="K21" s="41" t="n">
        <v>6</v>
      </c>
      <c r="L21" s="42">
        <f>H21-MAX(I21:K21)</f>
        <v/>
      </c>
      <c r="M21" s="41" t="n">
        <v>8</v>
      </c>
      <c r="N21" s="41" t="n">
        <v>5</v>
      </c>
      <c r="O21" s="41" t="n">
        <v>8</v>
      </c>
      <c r="P21" s="41" t="n">
        <v>8</v>
      </c>
      <c r="Q21" s="42">
        <f>M21-MAX(N21:P21)</f>
        <v/>
      </c>
      <c r="R21" s="43">
        <f>IF(G21+L21+Q21&lt;=-6,"弱み",IF(G21+L21+Q21&gt;=0,"強み","やや劣る"))</f>
        <v/>
      </c>
      <c r="S21" s="44" t="inlineStr"/>
    </row>
    <row r="22" ht="30" customHeight="1">
      <c r="A22" s="25" t="inlineStr">
        <is>
          <t>F-16</t>
        </is>
      </c>
      <c r="B22" s="40" t="inlineStr">
        <is>
          <t>根拠・実績の明示</t>
        </is>
      </c>
      <c r="C22" s="41" t="n">
        <v>7</v>
      </c>
      <c r="D22" s="41" t="n">
        <v>8</v>
      </c>
      <c r="E22" s="41" t="n">
        <v>7</v>
      </c>
      <c r="F22" s="41" t="n">
        <v>7</v>
      </c>
      <c r="G22" s="42">
        <f>C22-MAX(D22:F22)</f>
        <v/>
      </c>
      <c r="H22" s="41" t="n">
        <v>8</v>
      </c>
      <c r="I22" s="41" t="n">
        <v>9</v>
      </c>
      <c r="J22" s="41" t="n">
        <v>6</v>
      </c>
      <c r="K22" s="41" t="n">
        <v>9</v>
      </c>
      <c r="L22" s="42">
        <f>H22-MAX(I22:K22)</f>
        <v/>
      </c>
      <c r="M22" s="41" t="n">
        <v>9</v>
      </c>
      <c r="N22" s="41" t="n">
        <v>7</v>
      </c>
      <c r="O22" s="41" t="n">
        <v>7</v>
      </c>
      <c r="P22" s="41" t="n">
        <v>5</v>
      </c>
      <c r="Q22" s="42">
        <f>M22-MAX(N22:P22)</f>
        <v/>
      </c>
      <c r="R22" s="43">
        <f>IF(G22+L22+Q22&lt;=-6,"弱み",IF(G22+L22+Q22&gt;=0,"強み","やや劣る"))</f>
        <v/>
      </c>
      <c r="S22" s="44" t="inlineStr">
        <is>
          <t>【サンプル】競合と同等以上。現状の記載を維持する。</t>
        </is>
      </c>
    </row>
    <row r="23" ht="30" customHeight="1">
      <c r="A23" s="25" t="inlineStr">
        <is>
          <t>F-17</t>
        </is>
      </c>
      <c r="B23" s="40" t="inlineStr">
        <is>
          <t>注意点・制約条件</t>
        </is>
      </c>
      <c r="C23" s="41" t="n">
        <v>6</v>
      </c>
      <c r="D23" s="41" t="n">
        <v>8</v>
      </c>
      <c r="E23" s="41" t="n">
        <v>7</v>
      </c>
      <c r="F23" s="41" t="n">
        <v>4</v>
      </c>
      <c r="G23" s="42">
        <f>C23-MAX(D23:F23)</f>
        <v/>
      </c>
      <c r="H23" s="41" t="n">
        <v>8</v>
      </c>
      <c r="I23" s="41" t="n">
        <v>8</v>
      </c>
      <c r="J23" s="41" t="n">
        <v>5</v>
      </c>
      <c r="K23" s="41" t="n">
        <v>5</v>
      </c>
      <c r="L23" s="42">
        <f>H23-MAX(I23:K23)</f>
        <v/>
      </c>
      <c r="M23" s="41" t="n">
        <v>6</v>
      </c>
      <c r="N23" s="41" t="n">
        <v>7</v>
      </c>
      <c r="O23" s="41" t="n">
        <v>8</v>
      </c>
      <c r="P23" s="41" t="n">
        <v>5</v>
      </c>
      <c r="Q23" s="42">
        <f>M23-MAX(N23:P23)</f>
        <v/>
      </c>
      <c r="R23" s="43">
        <f>IF(G23+L23+Q23&lt;=-6,"弱み",IF(G23+L23+Q23&gt;=0,"強み","やや劣る"))</f>
        <v/>
      </c>
      <c r="S23" s="44" t="inlineStr"/>
    </row>
    <row r="24" ht="30" customHeight="1">
      <c r="A24" s="25" t="inlineStr">
        <is>
          <t>F-18</t>
        </is>
      </c>
      <c r="B24" s="40" t="inlineStr">
        <is>
          <t>会社情報の明確さ</t>
        </is>
      </c>
      <c r="C24" s="41" t="n">
        <v>6</v>
      </c>
      <c r="D24" s="41" t="n">
        <v>7</v>
      </c>
      <c r="E24" s="41" t="n">
        <v>7</v>
      </c>
      <c r="F24" s="41" t="n">
        <v>6</v>
      </c>
      <c r="G24" s="42">
        <f>C24-MAX(D24:F24)</f>
        <v/>
      </c>
      <c r="H24" s="41" t="n">
        <v>8</v>
      </c>
      <c r="I24" s="41" t="n">
        <v>8</v>
      </c>
      <c r="J24" s="41" t="n">
        <v>7</v>
      </c>
      <c r="K24" s="41" t="n">
        <v>4</v>
      </c>
      <c r="L24" s="42">
        <f>H24-MAX(I24:K24)</f>
        <v/>
      </c>
      <c r="M24" s="41" t="n">
        <v>7</v>
      </c>
      <c r="N24" s="41" t="n">
        <v>10</v>
      </c>
      <c r="O24" s="41" t="n">
        <v>8</v>
      </c>
      <c r="P24" s="41" t="n">
        <v>9</v>
      </c>
      <c r="Q24" s="42">
        <f>M24-MAX(N24:P24)</f>
        <v/>
      </c>
      <c r="R24" s="43">
        <f>IF(G24+L24+Q24&lt;=-6,"弱み",IF(G24+L24+Q24&gt;=0,"強み","やや劣る"))</f>
        <v/>
      </c>
      <c r="S24" s="44" t="inlineStr"/>
    </row>
    <row r="25" ht="30" customHeight="1">
      <c r="A25" s="25" t="inlineStr">
        <is>
          <t>F-19</t>
        </is>
      </c>
      <c r="B25" s="40" t="inlineStr">
        <is>
          <t>料金/プラン/条件の明確さ</t>
        </is>
      </c>
      <c r="C25" s="41" t="n">
        <v>10</v>
      </c>
      <c r="D25" s="41" t="n">
        <v>8</v>
      </c>
      <c r="E25" s="41" t="n">
        <v>6</v>
      </c>
      <c r="F25" s="41" t="n">
        <v>7</v>
      </c>
      <c r="G25" s="42">
        <f>C25-MAX(D25:F25)</f>
        <v/>
      </c>
      <c r="H25" s="41" t="n">
        <v>4</v>
      </c>
      <c r="I25" s="41" t="n">
        <v>9</v>
      </c>
      <c r="J25" s="41" t="n">
        <v>5</v>
      </c>
      <c r="K25" s="41" t="n">
        <v>5</v>
      </c>
      <c r="L25" s="42">
        <f>H25-MAX(I25:K25)</f>
        <v/>
      </c>
      <c r="M25" s="41" t="n">
        <v>7</v>
      </c>
      <c r="N25" s="41" t="n">
        <v>8</v>
      </c>
      <c r="O25" s="41" t="n">
        <v>7</v>
      </c>
      <c r="P25" s="41" t="n">
        <v>5</v>
      </c>
      <c r="Q25" s="42">
        <f>M25-MAX(N25:P25)</f>
        <v/>
      </c>
      <c r="R25" s="43">
        <f>IF(G25+L25+Q25&lt;=-6,"弱み",IF(G25+L25+Q25&gt;=0,"強み","やや劣る"))</f>
        <v/>
      </c>
      <c r="S25" s="44" t="inlineStr"/>
    </row>
    <row r="26" ht="30" customHeight="1">
      <c r="A26" s="25" t="inlineStr">
        <is>
          <t>F-20</t>
        </is>
      </c>
      <c r="B26" s="40" t="inlineStr">
        <is>
          <t>誇大表現リスク</t>
        </is>
      </c>
      <c r="C26" s="41" t="n">
        <v>7</v>
      </c>
      <c r="D26" s="41" t="n">
        <v>7</v>
      </c>
      <c r="E26" s="41" t="n">
        <v>5</v>
      </c>
      <c r="F26" s="41" t="n">
        <v>5</v>
      </c>
      <c r="G26" s="42">
        <f>C26-MAX(D26:F26)</f>
        <v/>
      </c>
      <c r="H26" s="41" t="n">
        <v>4</v>
      </c>
      <c r="I26" s="41" t="n">
        <v>8</v>
      </c>
      <c r="J26" s="41" t="n">
        <v>6</v>
      </c>
      <c r="K26" s="41" t="n">
        <v>6</v>
      </c>
      <c r="L26" s="42">
        <f>H26-MAX(I26:K26)</f>
        <v/>
      </c>
      <c r="M26" s="41" t="n">
        <v>7</v>
      </c>
      <c r="N26" s="41" t="n">
        <v>7</v>
      </c>
      <c r="O26" s="41" t="n">
        <v>7</v>
      </c>
      <c r="P26" s="41" t="n">
        <v>7</v>
      </c>
      <c r="Q26" s="42">
        <f>M26-MAX(N26:P26)</f>
        <v/>
      </c>
      <c r="R26" s="43">
        <f>IF(G26+L26+Q26&lt;=-6,"弱み",IF(G26+L26+Q26&gt;=0,"強み","やや劣る"))</f>
        <v/>
      </c>
      <c r="S26" s="44" t="inlineStr"/>
    </row>
    <row r="27" ht="30" customHeight="1">
      <c r="A27" s="25" t="inlineStr">
        <is>
          <t>F-21</t>
        </is>
      </c>
      <c r="B27" s="40" t="inlineStr">
        <is>
          <t>他社との違い</t>
        </is>
      </c>
      <c r="C27" s="41" t="n">
        <v>9</v>
      </c>
      <c r="D27" s="41" t="n">
        <v>7</v>
      </c>
      <c r="E27" s="41" t="n">
        <v>6</v>
      </c>
      <c r="F27" s="41" t="n">
        <v>4</v>
      </c>
      <c r="G27" s="42">
        <f>C27-MAX(D27:F27)</f>
        <v/>
      </c>
      <c r="H27" s="41" t="n">
        <v>9</v>
      </c>
      <c r="I27" s="41" t="n">
        <v>4</v>
      </c>
      <c r="J27" s="41" t="n">
        <v>7</v>
      </c>
      <c r="K27" s="41" t="n">
        <v>7</v>
      </c>
      <c r="L27" s="42">
        <f>H27-MAX(I27:K27)</f>
        <v/>
      </c>
      <c r="M27" s="41" t="n">
        <v>6</v>
      </c>
      <c r="N27" s="41" t="n">
        <v>10</v>
      </c>
      <c r="O27" s="41" t="n">
        <v>7</v>
      </c>
      <c r="P27" s="41" t="n">
        <v>6</v>
      </c>
      <c r="Q27" s="42">
        <f>M27-MAX(N27:P27)</f>
        <v/>
      </c>
      <c r="R27" s="43">
        <f>IF(G27+L27+Q27&lt;=-6,"弱み",IF(G27+L27+Q27&gt;=0,"強み","やや劣る"))</f>
        <v/>
      </c>
      <c r="S27" s="44" t="inlineStr">
        <is>
          <t>【サンプル】競合と同等以上。現状の記載を維持する。</t>
        </is>
      </c>
    </row>
    <row r="28" ht="30" customHeight="1">
      <c r="A28" s="25" t="inlineStr">
        <is>
          <t>F-22</t>
        </is>
      </c>
      <c r="B28" s="40" t="inlineStr">
        <is>
          <t>強みの具体性</t>
        </is>
      </c>
      <c r="C28" s="41" t="n">
        <v>5</v>
      </c>
      <c r="D28" s="41" t="n">
        <v>5</v>
      </c>
      <c r="E28" s="41" t="n">
        <v>7</v>
      </c>
      <c r="F28" s="41" t="n">
        <v>6</v>
      </c>
      <c r="G28" s="42">
        <f>C28-MAX(D28:F28)</f>
        <v/>
      </c>
      <c r="H28" s="41" t="n">
        <v>7</v>
      </c>
      <c r="I28" s="41" t="n">
        <v>9</v>
      </c>
      <c r="J28" s="41" t="n">
        <v>7</v>
      </c>
      <c r="K28" s="41" t="n">
        <v>7</v>
      </c>
      <c r="L28" s="42">
        <f>H28-MAX(I28:K28)</f>
        <v/>
      </c>
      <c r="M28" s="41" t="n">
        <v>9</v>
      </c>
      <c r="N28" s="41" t="n">
        <v>8</v>
      </c>
      <c r="O28" s="41" t="n">
        <v>8</v>
      </c>
      <c r="P28" s="41" t="n">
        <v>5</v>
      </c>
      <c r="Q28" s="42">
        <f>M28-MAX(N28:P28)</f>
        <v/>
      </c>
      <c r="R28" s="43">
        <f>IF(G28+L28+Q28&lt;=-6,"弱み",IF(G28+L28+Q28&gt;=0,"強み","やや劣る"))</f>
        <v/>
      </c>
      <c r="S28" s="44" t="inlineStr"/>
    </row>
    <row r="29" ht="30" customHeight="1">
      <c r="A29" s="25" t="inlineStr">
        <is>
          <t>F-23</t>
        </is>
      </c>
      <c r="B29" s="40" t="inlineStr">
        <is>
          <t>初見ユーザーへの分かりやすさ</t>
        </is>
      </c>
      <c r="C29" s="41" t="n">
        <v>8</v>
      </c>
      <c r="D29" s="41" t="n">
        <v>10</v>
      </c>
      <c r="E29" s="41" t="n">
        <v>5</v>
      </c>
      <c r="F29" s="41" t="n">
        <v>7</v>
      </c>
      <c r="G29" s="42">
        <f>C29-MAX(D29:F29)</f>
        <v/>
      </c>
      <c r="H29" s="41" t="n">
        <v>6</v>
      </c>
      <c r="I29" s="41" t="n">
        <v>8</v>
      </c>
      <c r="J29" s="41" t="n">
        <v>6</v>
      </c>
      <c r="K29" s="41" t="n">
        <v>7</v>
      </c>
      <c r="L29" s="42">
        <f>H29-MAX(I29:K29)</f>
        <v/>
      </c>
      <c r="M29" s="41" t="n">
        <v>7</v>
      </c>
      <c r="N29" s="41" t="n">
        <v>7</v>
      </c>
      <c r="O29" s="41" t="n">
        <v>7</v>
      </c>
      <c r="P29" s="41" t="n">
        <v>7</v>
      </c>
      <c r="Q29" s="42">
        <f>M29-MAX(N29:P29)</f>
        <v/>
      </c>
      <c r="R29" s="43">
        <f>IF(G29+L29+Q29&lt;=-6,"弱み",IF(G29+L29+Q29&gt;=0,"強み","やや劣る"))</f>
        <v/>
      </c>
      <c r="S29" s="44" t="inlineStr"/>
    </row>
    <row r="30" ht="30" customHeight="1">
      <c r="A30" s="25" t="inlineStr">
        <is>
          <t>F-24</t>
        </is>
      </c>
      <c r="B30" s="40" t="inlineStr">
        <is>
          <t>問い合わせ導線</t>
        </is>
      </c>
      <c r="C30" s="41" t="n">
        <v>7</v>
      </c>
      <c r="D30" s="41" t="n">
        <v>7</v>
      </c>
      <c r="E30" s="41" t="n">
        <v>6</v>
      </c>
      <c r="F30" s="41" t="n">
        <v>7</v>
      </c>
      <c r="G30" s="42">
        <f>C30-MAX(D30:F30)</f>
        <v/>
      </c>
      <c r="H30" s="41" t="n">
        <v>9</v>
      </c>
      <c r="I30" s="41" t="n">
        <v>9</v>
      </c>
      <c r="J30" s="41" t="n">
        <v>6</v>
      </c>
      <c r="K30" s="41" t="n">
        <v>6</v>
      </c>
      <c r="L30" s="42">
        <f>H30-MAX(I30:K30)</f>
        <v/>
      </c>
      <c r="M30" s="41" t="n">
        <v>6</v>
      </c>
      <c r="N30" s="41" t="n">
        <v>8</v>
      </c>
      <c r="O30" s="41" t="n">
        <v>6</v>
      </c>
      <c r="P30" s="41" t="n">
        <v>4</v>
      </c>
      <c r="Q30" s="42">
        <f>M30-MAX(N30:P30)</f>
        <v/>
      </c>
      <c r="R30" s="43">
        <f>IF(G30+L30+Q30&lt;=-6,"弱み",IF(G30+L30+Q30&gt;=0,"強み","やや劣る"))</f>
        <v/>
      </c>
      <c r="S30" s="44" t="inlineStr"/>
    </row>
    <row r="31" ht="30" customHeight="1">
      <c r="A31" s="25" t="inlineStr">
        <is>
          <t>F-25</t>
        </is>
      </c>
      <c r="B31" s="40" t="inlineStr">
        <is>
          <t>制作担当への指示しやすさ</t>
        </is>
      </c>
      <c r="C31" s="41" t="n">
        <v>8</v>
      </c>
      <c r="D31" s="41" t="n">
        <v>9</v>
      </c>
      <c r="E31" s="41" t="n">
        <v>8</v>
      </c>
      <c r="F31" s="41" t="n">
        <v>7</v>
      </c>
      <c r="G31" s="42">
        <f>C31-MAX(D31:F31)</f>
        <v/>
      </c>
      <c r="H31" s="41" t="n">
        <v>7</v>
      </c>
      <c r="I31" s="41" t="n">
        <v>7</v>
      </c>
      <c r="J31" s="41" t="n">
        <v>8</v>
      </c>
      <c r="K31" s="41" t="n">
        <v>5</v>
      </c>
      <c r="L31" s="42">
        <f>H31-MAX(I31:K31)</f>
        <v/>
      </c>
      <c r="M31" s="41" t="n">
        <v>6</v>
      </c>
      <c r="N31" s="41" t="n">
        <v>7</v>
      </c>
      <c r="O31" s="41" t="n">
        <v>6</v>
      </c>
      <c r="P31" s="41" t="n">
        <v>9</v>
      </c>
      <c r="Q31" s="42">
        <f>M31-MAX(N31:P31)</f>
        <v/>
      </c>
      <c r="R31" s="43">
        <f>IF(G31+L31+Q31&lt;=-6,"弱み",IF(G31+L31+Q31&gt;=0,"強み","やや劣る"))</f>
        <v/>
      </c>
      <c r="S31" s="44" t="inlineStr"/>
    </row>
    <row r="32" ht="26" customHeight="1">
      <c r="A32" s="35" t="inlineStr">
        <is>
          <t>合計（各250点）</t>
        </is>
      </c>
      <c r="B32" s="45" t="n"/>
      <c r="C32" s="50">
        <f>SUM(C7:C31)</f>
        <v/>
      </c>
      <c r="D32" s="50">
        <f>SUM(D7:D31)</f>
        <v/>
      </c>
      <c r="E32" s="50">
        <f>SUM(E7:E31)</f>
        <v/>
      </c>
      <c r="F32" s="50">
        <f>SUM(F7:F31)</f>
        <v/>
      </c>
      <c r="G32" s="9">
        <f>C32-MAX(D32:F32)</f>
        <v/>
      </c>
      <c r="H32" s="50">
        <f>SUM(H7:H31)</f>
        <v/>
      </c>
      <c r="I32" s="50">
        <f>SUM(I7:I31)</f>
        <v/>
      </c>
      <c r="J32" s="50">
        <f>SUM(J7:J31)</f>
        <v/>
      </c>
      <c r="K32" s="50">
        <f>SUM(K7:K31)</f>
        <v/>
      </c>
      <c r="L32" s="9">
        <f>H32-MAX(I32:K32)</f>
        <v/>
      </c>
      <c r="M32" s="50">
        <f>SUM(M7:M31)</f>
        <v/>
      </c>
      <c r="N32" s="50">
        <f>SUM(N7:N31)</f>
        <v/>
      </c>
      <c r="O32" s="50">
        <f>SUM(O7:O31)</f>
        <v/>
      </c>
      <c r="P32" s="50">
        <f>SUM(P7:P31)</f>
        <v/>
      </c>
      <c r="Q32" s="9">
        <f>M32-MAX(N32:P32)</f>
        <v/>
      </c>
      <c r="R32" s="38" t="n"/>
      <c r="S32" s="38" t="n"/>
    </row>
    <row r="33" ht="18" customHeight="1">
      <c r="A33" s="46" t="inlineStr">
        <is>
          <t>100点換算</t>
        </is>
      </c>
      <c r="B33" s="45" t="n"/>
      <c r="C33" s="47">
        <f>TEXT(C32/2.5,"0.0")</f>
        <v/>
      </c>
      <c r="D33" s="47">
        <f>TEXT(D32/2.5,"0.0")</f>
        <v/>
      </c>
      <c r="E33" s="47">
        <f>TEXT(E32/2.5,"0.0")</f>
        <v/>
      </c>
      <c r="F33" s="47">
        <f>TEXT(F32/2.5,"0.0")</f>
        <v/>
      </c>
      <c r="G33" s="48" t="n"/>
      <c r="H33" s="47">
        <f>TEXT(H32/2.5,"0.0")</f>
        <v/>
      </c>
      <c r="I33" s="47">
        <f>TEXT(I32/2.5,"0.0")</f>
        <v/>
      </c>
      <c r="J33" s="47">
        <f>TEXT(J32/2.5,"0.0")</f>
        <v/>
      </c>
      <c r="K33" s="47">
        <f>TEXT(K32/2.5,"0.0")</f>
        <v/>
      </c>
      <c r="L33" s="48" t="n"/>
      <c r="M33" s="47">
        <f>TEXT(M32/2.5,"0.0")</f>
        <v/>
      </c>
      <c r="N33" s="47">
        <f>TEXT(N32/2.5,"0.0")</f>
        <v/>
      </c>
      <c r="O33" s="47">
        <f>TEXT(O32/2.5,"0.0")</f>
        <v/>
      </c>
      <c r="P33" s="47">
        <f>TEXT(P32/2.5,"0.0")</f>
        <v/>
      </c>
      <c r="Q33" s="48" t="n"/>
      <c r="R33" s="48" t="n"/>
      <c r="S33" s="48" t="n"/>
    </row>
  </sheetData>
  <mergeCells count="9">
    <mergeCell ref="A5:A6"/>
    <mergeCell ref="S5:S6"/>
    <mergeCell ref="R5:R6"/>
    <mergeCell ref="A33:B33"/>
    <mergeCell ref="A32:B32"/>
    <mergeCell ref="C5:G5"/>
    <mergeCell ref="H5:L5"/>
    <mergeCell ref="M5:Q5"/>
    <mergeCell ref="B5:B6"/>
  </mergeCells>
  <conditionalFormatting sqref="C7:F31">
    <cfRule type="colorScale" priority="1">
      <colorScale>
        <cfvo type="num" val="0"/>
        <cfvo type="num" val="5"/>
        <cfvo type="num" val="10"/>
        <color rgb="00F8B4B4"/>
        <color rgb="00FFF4C2"/>
        <color rgb="00BFE8CF"/>
      </colorScale>
    </cfRule>
  </conditionalFormatting>
  <conditionalFormatting sqref="G7:G32">
    <cfRule type="cellIs" priority="2" operator="lessThan" dxfId="0">
      <formula>0</formula>
    </cfRule>
    <cfRule type="cellIs" priority="3" operator="greaterThanOrEqual" dxfId="1">
      <formula>0</formula>
    </cfRule>
  </conditionalFormatting>
  <conditionalFormatting sqref="H7:K31">
    <cfRule type="colorScale" priority="4">
      <colorScale>
        <cfvo type="num" val="0"/>
        <cfvo type="num" val="5"/>
        <cfvo type="num" val="10"/>
        <color rgb="00F8B4B4"/>
        <color rgb="00FFF4C2"/>
        <color rgb="00BFE8CF"/>
      </colorScale>
    </cfRule>
  </conditionalFormatting>
  <conditionalFormatting sqref="L7:L32">
    <cfRule type="cellIs" priority="5" operator="lessThan" dxfId="0">
      <formula>0</formula>
    </cfRule>
    <cfRule type="cellIs" priority="6" operator="greaterThanOrEqual" dxfId="1">
      <formula>0</formula>
    </cfRule>
  </conditionalFormatting>
  <conditionalFormatting sqref="M7:P31">
    <cfRule type="colorScale" priority="7">
      <colorScale>
        <cfvo type="num" val="0"/>
        <cfvo type="num" val="5"/>
        <cfvo type="num" val="10"/>
        <color rgb="00F8B4B4"/>
        <color rgb="00FFF4C2"/>
        <color rgb="00BFE8CF"/>
      </colorScale>
    </cfRule>
  </conditionalFormatting>
  <conditionalFormatting sqref="Q7:Q32">
    <cfRule type="cellIs" priority="8" operator="lessThan" dxfId="0">
      <formula>0</formula>
    </cfRule>
    <cfRule type="cellIs" priority="9" operator="greaterThanOrEqual" dxfId="1">
      <formula>0</formula>
    </cfRule>
  </conditionalFormatting>
  <conditionalFormatting sqref="R7:R31">
    <cfRule type="expression" priority="10" dxfId="2">
      <formula>R7="弱み"</formula>
    </cfRule>
    <cfRule type="expression" priority="11" dxfId="3">
      <formula>R7="強み"</formula>
    </cfRule>
  </conditionalFormatting>
  <pageMargins left="0.4" right="0.4" top="1" bottom="1" header="0.5" footer="0.5"/>
  <pageSetup orientation="landscape" paperSize="9" fitToHeight="0" fitToWidth="1"/>
  <headerFooter>
    <oddHeader/>
    <oddFooter>&amp;C&amp;P /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H11"/>
  <sheetViews>
    <sheetView showGridLines="0" workbookViewId="0">
      <pane xSplit="3" ySplit="5" topLeftCell="D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7" customWidth="1" min="2" max="2"/>
    <col width="22" customWidth="1" min="3" max="3"/>
    <col width="11" customWidth="1" min="4" max="4"/>
    <col width="34" customWidth="1" min="5" max="5"/>
    <col width="34" customWidth="1" min="6" max="6"/>
    <col width="14" customWidth="1" min="7" max="7"/>
    <col width="28" customWidth="1" min="8" max="8"/>
  </cols>
  <sheetData>
    <row r="1" ht="32" customHeight="1">
      <c r="A1" s="1" t="inlineStr">
        <is>
          <t>改善機会（競合との差から）</t>
        </is>
      </c>
      <c r="B1" s="2" t="n"/>
      <c r="C1" s="2" t="n"/>
      <c r="D1" s="2" t="n"/>
      <c r="E1" s="2" t="n"/>
      <c r="F1" s="2" t="n"/>
      <c r="G1" s="2" t="n"/>
      <c r="H1" s="2" t="n"/>
    </row>
    <row r="2" ht="20" customHeight="1">
      <c r="A2" s="3" t="inlineStr">
        <is>
          <t>【サンプル】見本用の仮データです。実在の診断結果ではありません。</t>
        </is>
      </c>
      <c r="B2" s="4" t="n"/>
      <c r="C2" s="4" t="n"/>
      <c r="D2" s="4" t="n"/>
      <c r="E2" s="4" t="n"/>
      <c r="F2" s="4" t="n"/>
      <c r="G2" s="4" t="n"/>
      <c r="H2" s="4" t="n"/>
    </row>
    <row r="3">
      <c r="A3" s="14" t="inlineStr">
        <is>
          <t>改善案の検討では公平性のためAI名を伏せ、評価資料A・B・Cとして扱います。優先度は5段階・1が最優先。</t>
        </is>
      </c>
    </row>
    <row r="5">
      <c r="A5" s="9" t="inlineStr">
        <is>
          <t>優先度</t>
        </is>
      </c>
      <c r="B5" s="9" t="inlineStr">
        <is>
          <t>No</t>
        </is>
      </c>
      <c r="C5" s="9" t="inlineStr">
        <is>
          <t>評価項目</t>
        </is>
      </c>
      <c r="D5" s="9" t="inlineStr">
        <is>
          <t>根拠資料</t>
        </is>
      </c>
      <c r="E5" s="9" t="inlineStr">
        <is>
          <t>競合との差（要点）</t>
        </is>
      </c>
      <c r="F5" s="9" t="inlineStr">
        <is>
          <t>改善提案</t>
        </is>
      </c>
      <c r="G5" s="9" t="inlineStr">
        <is>
          <t>担当</t>
        </is>
      </c>
      <c r="H5" s="9" t="inlineStr">
        <is>
          <t>確認方法</t>
        </is>
      </c>
    </row>
    <row r="6" ht="48" customHeight="1">
      <c r="A6" s="51">
        <v>1</v>
      </c>
      <c r="B6" s="25" t="inlineStr">
        <is>
          <t>F-08</t>
        </is>
      </c>
      <c r="C6" s="40" t="inlineStr">
        <is>
          <t>検索意図との一致</t>
        </is>
      </c>
      <c r="D6" s="25" t="inlineStr">
        <is>
          <t>A / B / C</t>
        </is>
      </c>
      <c r="E6" s="52" t="inlineStr">
        <is>
          <t>【サンプル】競合3社のうち複数社が、この項目を具体的に記載している。</t>
        </is>
      </c>
      <c r="F6" s="52" t="inlineStr">
        <is>
          <t>【サンプル】競合の記載を参考に、自社の事実に基づく情報を追加する。</t>
        </is>
      </c>
      <c r="G6" s="52" t="inlineStr">
        <is>
          <t>【サンプル】Web担当</t>
        </is>
      </c>
      <c r="H6" s="52" t="inlineStr">
        <is>
          <t>【サンプル】公開ページで追加内容を確認する。</t>
        </is>
      </c>
    </row>
    <row r="7" ht="48" customHeight="1">
      <c r="A7" s="51">
        <v>1</v>
      </c>
      <c r="B7" s="25" t="inlineStr">
        <is>
          <t>F-04</t>
        </is>
      </c>
      <c r="C7" s="40" t="inlineStr">
        <is>
          <t>解決する課題の具体性</t>
        </is>
      </c>
      <c r="D7" s="25" t="inlineStr">
        <is>
          <t>A / B / C</t>
        </is>
      </c>
      <c r="E7" s="52" t="inlineStr">
        <is>
          <t>【サンプル】競合3社のうち複数社が、この項目を具体的に記載している。</t>
        </is>
      </c>
      <c r="F7" s="52" t="inlineStr">
        <is>
          <t>【サンプル】競合の記載を参考に、自社の事実に基づく情報を追加する。</t>
        </is>
      </c>
      <c r="G7" s="52" t="inlineStr">
        <is>
          <t>【サンプル】Web担当</t>
        </is>
      </c>
      <c r="H7" s="52" t="inlineStr">
        <is>
          <t>【サンプル】公開ページで追加内容を確認する。</t>
        </is>
      </c>
    </row>
    <row r="8" ht="48" customHeight="1">
      <c r="A8" s="53">
        <v>2</v>
      </c>
      <c r="B8" s="25" t="inlineStr">
        <is>
          <t>F-25</t>
        </is>
      </c>
      <c r="C8" s="40" t="inlineStr">
        <is>
          <t>制作担当への指示しやすさ</t>
        </is>
      </c>
      <c r="D8" s="25" t="inlineStr">
        <is>
          <t>A / B / C</t>
        </is>
      </c>
      <c r="E8" s="52" t="inlineStr">
        <is>
          <t>【サンプル】競合3社のうち複数社が、この項目を具体的に記載している。</t>
        </is>
      </c>
      <c r="F8" s="52" t="inlineStr">
        <is>
          <t>【サンプル】競合の記載を参考に、自社の事実に基づく情報を追加する。</t>
        </is>
      </c>
      <c r="G8" s="52" t="inlineStr">
        <is>
          <t>【サンプル】Web担当</t>
        </is>
      </c>
      <c r="H8" s="52" t="inlineStr">
        <is>
          <t>【サンプル】公開ページで追加内容を確認する。</t>
        </is>
      </c>
    </row>
    <row r="9" ht="48" customHeight="1">
      <c r="A9" s="53">
        <v>2</v>
      </c>
      <c r="B9" s="25" t="inlineStr">
        <is>
          <t>F-07</t>
        </is>
      </c>
      <c r="C9" s="40" t="inlineStr">
        <is>
          <t>見出し構造</t>
        </is>
      </c>
      <c r="D9" s="25" t="inlineStr">
        <is>
          <t>A / C</t>
        </is>
      </c>
      <c r="E9" s="52" t="inlineStr">
        <is>
          <t>【サンプル】競合3社のうち複数社が、この項目を具体的に記載している。</t>
        </is>
      </c>
      <c r="F9" s="52" t="inlineStr">
        <is>
          <t>【サンプル】競合の記載を参考に、自社の事実に基づく情報を追加する。</t>
        </is>
      </c>
      <c r="G9" s="52" t="inlineStr">
        <is>
          <t>【サンプル】Web担当</t>
        </is>
      </c>
      <c r="H9" s="52" t="inlineStr">
        <is>
          <t>【サンプル】公開ページで追加内容を確認する。</t>
        </is>
      </c>
    </row>
    <row r="10" ht="48" customHeight="1">
      <c r="A10" s="54">
        <v>3</v>
      </c>
      <c r="B10" s="25" t="inlineStr">
        <is>
          <t>F-14</t>
        </is>
      </c>
      <c r="C10" s="40" t="inlineStr">
        <is>
          <t>AI回答に使いやすいQ&amp;A性</t>
        </is>
      </c>
      <c r="D10" s="25" t="inlineStr">
        <is>
          <t>A / C</t>
        </is>
      </c>
      <c r="E10" s="52" t="inlineStr">
        <is>
          <t>【サンプル】競合3社のうち複数社が、この項目を具体的に記載している。</t>
        </is>
      </c>
      <c r="F10" s="52" t="inlineStr">
        <is>
          <t>【サンプル】競合の記載を参考に、自社の事実に基づく情報を追加する。</t>
        </is>
      </c>
      <c r="G10" s="52" t="inlineStr">
        <is>
          <t>【サンプル】Web担当</t>
        </is>
      </c>
      <c r="H10" s="52" t="inlineStr">
        <is>
          <t>【サンプル】公開ページで追加内容を確認する。</t>
        </is>
      </c>
    </row>
    <row r="11" ht="48" customHeight="1">
      <c r="A11" s="54">
        <v>3</v>
      </c>
      <c r="B11" s="25" t="inlineStr">
        <is>
          <t>F-11</t>
        </is>
      </c>
      <c r="C11" s="40" t="inlineStr">
        <is>
          <t>FAQの有無と質</t>
        </is>
      </c>
      <c r="D11" s="25" t="inlineStr">
        <is>
          <t>A / C</t>
        </is>
      </c>
      <c r="E11" s="52" t="inlineStr">
        <is>
          <t>【サンプル】競合3社のうち複数社が、この項目を具体的に記載している。</t>
        </is>
      </c>
      <c r="F11" s="52" t="inlineStr">
        <is>
          <t>【サンプル】競合の記載を参考に、自社の事実に基づく情報を追加する。</t>
        </is>
      </c>
      <c r="G11" s="52" t="inlineStr">
        <is>
          <t>【サンプル】Web担当</t>
        </is>
      </c>
      <c r="H11" s="52" t="inlineStr">
        <is>
          <t>【サンプル】公開ページで追加内容を確認する。</t>
        </is>
      </c>
    </row>
  </sheetData>
  <pageMargins left="0.4" right="0.4" top="1" bottom="1" header="0.5" footer="0.5"/>
  <pageSetup orientation="landscape" paperSize="9" fitToHeight="0" fitToWidth="1"/>
  <headerFooter>
    <oddHeader/>
    <oddFooter>&amp;C&amp;P /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1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1" customWidth="1" min="2" max="2"/>
    <col width="9" customWidth="1" min="3" max="3"/>
    <col width="60" customWidth="1" min="4" max="4"/>
    <col width="30" customWidth="1" min="5" max="5"/>
  </cols>
  <sheetData>
    <row r="1" ht="32" customHeight="1">
      <c r="A1" s="1" t="inlineStr">
        <is>
          <t>X・評判リサーチ</t>
        </is>
      </c>
      <c r="B1" s="2" t="n"/>
      <c r="C1" s="2" t="n"/>
      <c r="D1" s="2" t="n"/>
      <c r="E1" s="2" t="n"/>
    </row>
    <row r="2" ht="20" customHeight="1">
      <c r="A2" s="3" t="inlineStr">
        <is>
          <t>【サンプル】見本用の仮データです。実在の診断結果ではありません。</t>
        </is>
      </c>
      <c r="B2" s="4" t="n"/>
      <c r="C2" s="4" t="n"/>
      <c r="D2" s="4" t="n"/>
      <c r="E2" s="4" t="n"/>
    </row>
    <row r="5">
      <c r="A5" s="9" t="inlineStr">
        <is>
          <t>対象</t>
        </is>
      </c>
      <c r="B5" s="9" t="inlineStr">
        <is>
          <t>種別</t>
        </is>
      </c>
      <c r="C5" s="9" t="inlineStr">
        <is>
          <t>区分</t>
        </is>
      </c>
      <c r="D5" s="9" t="inlineStr">
        <is>
          <t>内容・分析</t>
        </is>
      </c>
      <c r="E5" s="9" t="inlineStr">
        <is>
          <t>参照URL</t>
        </is>
      </c>
    </row>
    <row r="6" ht="34" customHeight="1">
      <c r="A6" s="55" t="inlineStr">
        <is>
          <t>自社</t>
        </is>
      </c>
      <c r="B6" s="56" t="inlineStr">
        <is>
          <t>X投稿</t>
        </is>
      </c>
      <c r="C6" s="57" t="inlineStr">
        <is>
          <t>事実</t>
        </is>
      </c>
      <c r="D6" s="52" t="inlineStr">
        <is>
          <t>【サンプル】ブランド名での投稿は確認できなかった。</t>
        </is>
      </c>
      <c r="E6" s="58" t="inlineStr">
        <is>
          <t>https://example.com/</t>
        </is>
      </c>
    </row>
    <row r="7" ht="34" customHeight="1">
      <c r="A7" s="55" t="inlineStr">
        <is>
          <t>競合1</t>
        </is>
      </c>
      <c r="B7" s="56" t="inlineStr">
        <is>
          <t>Web評判</t>
        </is>
      </c>
      <c r="C7" s="59" t="inlineStr">
        <is>
          <t>主張</t>
        </is>
      </c>
      <c r="D7" s="52" t="inlineStr">
        <is>
          <t>【サンプル】公式サイトで導入実績を掲載している（当事者の説明）。</t>
        </is>
      </c>
      <c r="E7" s="58" t="inlineStr">
        <is>
          <t>https://example.net/</t>
        </is>
      </c>
    </row>
    <row r="8" ht="34" customHeight="1">
      <c r="A8" s="55" t="inlineStr">
        <is>
          <t>競合2</t>
        </is>
      </c>
      <c r="B8" s="56" t="inlineStr">
        <is>
          <t>X投稿</t>
        </is>
      </c>
      <c r="C8" s="60" t="inlineStr">
        <is>
          <t>未検証</t>
        </is>
      </c>
      <c r="D8" s="52" t="inlineStr">
        <is>
          <t>【サンプル】価格に関する個人の感想投稿が1件。少数のため一般化しない。</t>
        </is>
      </c>
      <c r="E8" s="58" t="inlineStr">
        <is>
          <t>https://example.org/</t>
        </is>
      </c>
    </row>
    <row r="9" ht="34" customHeight="1">
      <c r="A9" s="55" t="inlineStr">
        <is>
          <t>競合3</t>
        </is>
      </c>
      <c r="B9" s="56" t="inlineStr">
        <is>
          <t>Web評判</t>
        </is>
      </c>
      <c r="C9" s="57" t="inlineStr">
        <is>
          <t>事実</t>
        </is>
      </c>
      <c r="D9" s="52" t="inlineStr">
        <is>
          <t>【サンプル】第三者の比較記事に掲載されている。</t>
        </is>
      </c>
      <c r="E9" s="58" t="inlineStr">
        <is>
          <t>https://example.jp/</t>
        </is>
      </c>
    </row>
    <row r="11">
      <c r="A11" s="14" t="inlineStr">
        <is>
          <t>区分　事実：確認できた情報／主張：発信者の主張／未検証：内容を確認できていない情報</t>
        </is>
      </c>
    </row>
  </sheetData>
  <hyperlinks>
    <hyperlink xmlns:r="http://schemas.openxmlformats.org/officeDocument/2006/relationships" ref="E6" r:id="rId1"/>
    <hyperlink xmlns:r="http://schemas.openxmlformats.org/officeDocument/2006/relationships" ref="E7" r:id="rId2"/>
    <hyperlink xmlns:r="http://schemas.openxmlformats.org/officeDocument/2006/relationships" ref="E8" r:id="rId3"/>
    <hyperlink xmlns:r="http://schemas.openxmlformats.org/officeDocument/2006/relationships" ref="E9" r:id="rId4"/>
  </hyperlinks>
  <pageMargins left="0.4" right="0.4" top="1" bottom="1" header="0.5" footer="0.5"/>
  <pageSetup orientation="landscape" paperSize="9" fitToHeight="0" fitToWidth="1"/>
  <headerFooter>
    <oddHeader/>
    <oddFooter>&amp;C&amp;P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Audit2Build</dc:creator>
  <dcterms:created xmlns:dcterms="http://purl.org/dc/terms/" xmlns:xsi="http://www.w3.org/2001/XMLSchema-instance" xsi:type="dcterms:W3CDTF">2026-09-17T18:01:20Z</dcterms:created>
  <dcterms:modified xmlns:dcterms="http://purl.org/dc/terms/" xmlns:xsi="http://www.w3.org/2001/XMLSchema-instance" xsi:type="dcterms:W3CDTF">2026-09-17T18:01:20Z</dcterms:modified>
</cp:coreProperties>
</file>